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17385" windowHeight="12240"/>
  </bookViews>
  <sheets>
    <sheet name="ВЭ" sheetId="5" r:id="rId1"/>
  </sheets>
  <definedNames>
    <definedName name="_xlnm._FilterDatabase" localSheetId="0" hidden="1">ВЭ!$A$4:$L$10</definedName>
  </definedNames>
  <calcPr calcId="145621"/>
</workbook>
</file>

<file path=xl/calcChain.xml><?xml version="1.0" encoding="utf-8"?>
<calcChain xmlns="http://schemas.openxmlformats.org/spreadsheetml/2006/main">
  <c r="H34" i="5" l="1"/>
  <c r="J33" i="5" s="1"/>
  <c r="I33" i="5"/>
  <c r="H33" i="5"/>
  <c r="J32" i="5"/>
  <c r="H32" i="5"/>
  <c r="I32" i="5" s="1"/>
  <c r="H31" i="5"/>
  <c r="J30" i="5"/>
  <c r="H30" i="5"/>
  <c r="I30" i="5" s="1"/>
  <c r="J29" i="5"/>
  <c r="I29" i="5"/>
  <c r="H29" i="5"/>
  <c r="H28" i="5"/>
  <c r="J27" i="5" s="1"/>
  <c r="I27" i="5"/>
  <c r="H27" i="5"/>
  <c r="J26" i="5"/>
  <c r="H26" i="5"/>
  <c r="I26" i="5" s="1"/>
  <c r="H25" i="5"/>
  <c r="J24" i="5" s="1"/>
  <c r="I24" i="5"/>
  <c r="H24" i="5"/>
  <c r="J23" i="5"/>
  <c r="H23" i="5"/>
  <c r="I23" i="5" s="1"/>
  <c r="H22" i="5"/>
  <c r="J21" i="5" s="1"/>
  <c r="I21" i="5"/>
  <c r="H21" i="5"/>
  <c r="J20" i="5"/>
  <c r="H20" i="5"/>
  <c r="I20" i="5" s="1"/>
  <c r="H19" i="5"/>
  <c r="J18" i="5" s="1"/>
  <c r="I18" i="5"/>
  <c r="H18" i="5"/>
  <c r="J17" i="5"/>
  <c r="H17" i="5"/>
  <c r="I17" i="5" s="1"/>
  <c r="H16" i="5"/>
  <c r="J15" i="5"/>
  <c r="H15" i="5"/>
  <c r="I15" i="5" s="1"/>
  <c r="J14" i="5"/>
  <c r="I14" i="5"/>
  <c r="H14" i="5"/>
  <c r="H13" i="5"/>
  <c r="J12" i="5" s="1"/>
  <c r="I12" i="5"/>
  <c r="H12" i="5"/>
  <c r="J11" i="5"/>
  <c r="H11" i="5"/>
  <c r="I11" i="5" s="1"/>
  <c r="H10" i="5" l="1"/>
  <c r="J9" i="5" s="1"/>
  <c r="H9" i="5"/>
  <c r="H8" i="5"/>
  <c r="H7" i="5"/>
  <c r="H6" i="5"/>
  <c r="H5" i="5"/>
  <c r="J5" i="5" l="1"/>
  <c r="J6" i="5"/>
  <c r="J8" i="5"/>
  <c r="I8" i="5"/>
  <c r="I9" i="5"/>
  <c r="I5" i="5"/>
  <c r="I6" i="5"/>
</calcChain>
</file>

<file path=xl/sharedStrings.xml><?xml version="1.0" encoding="utf-8"?>
<sst xmlns="http://schemas.openxmlformats.org/spreadsheetml/2006/main" count="106" uniqueCount="52">
  <si>
    <t>Т-1</t>
  </si>
  <si>
    <t>Т-2</t>
  </si>
  <si>
    <t>Кзап.</t>
  </si>
  <si>
    <t>tgφ</t>
  </si>
  <si>
    <t>Итого</t>
  </si>
  <si>
    <t>15:30-16:00</t>
  </si>
  <si>
    <t>17:30-18:00</t>
  </si>
  <si>
    <t>кВт</t>
  </si>
  <si>
    <t>квар</t>
  </si>
  <si>
    <t>кВА</t>
  </si>
  <si>
    <t>Кзагр. макс.</t>
  </si>
  <si>
    <t>Дисп. наим.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</si>
  <si>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</si>
  <si>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</si>
  <si>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</si>
  <si>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</si>
  <si>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</si>
  <si>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</si>
  <si>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09:00-09:30</t>
  </si>
  <si>
    <t>08:00-08:30</t>
  </si>
  <si>
    <t>09:30-10:00</t>
  </si>
  <si>
    <t>Тип</t>
  </si>
  <si>
    <t>ТМН</t>
  </si>
  <si>
    <t>ТМ</t>
  </si>
  <si>
    <t>ТДН</t>
  </si>
  <si>
    <t>ТДТН</t>
  </si>
  <si>
    <t>18:00-18:30</t>
  </si>
  <si>
    <t>07:30-08:00</t>
  </si>
  <si>
    <t>11:30-12:00</t>
  </si>
  <si>
    <t>20:00-20:30</t>
  </si>
  <si>
    <t>17:00-17:30</t>
  </si>
  <si>
    <t>13:00-13:30</t>
  </si>
  <si>
    <t>13:30-14:00</t>
  </si>
  <si>
    <t>14:30-15:00</t>
  </si>
  <si>
    <t>Золотавцево 35/10кВ</t>
  </si>
  <si>
    <t>Байдарово 35/10кВ</t>
  </si>
  <si>
    <t>14:00-14:30</t>
  </si>
  <si>
    <t>Сметанино 35/10кВ</t>
  </si>
  <si>
    <t>Криводино 35/10кВ</t>
  </si>
  <si>
    <t>Слобода 35/10кВ</t>
  </si>
  <si>
    <t>Параметры тр-ров ПС</t>
  </si>
  <si>
    <t>11:00-11:30</t>
  </si>
  <si>
    <t>S ном, кВА</t>
  </si>
  <si>
    <t>22:00-22:30</t>
  </si>
  <si>
    <t>07:00-07:30</t>
  </si>
  <si>
    <t>Кзагр. макс. N-1</t>
  </si>
  <si>
    <t>Молочное 35/10кВ</t>
  </si>
  <si>
    <t>Вохтога 110/10кВ</t>
  </si>
  <si>
    <t>Газ 35/10кВ</t>
  </si>
  <si>
    <t>Новатор 35/10кВ</t>
  </si>
  <si>
    <t>Тарнога 110/35/10кВ</t>
  </si>
  <si>
    <t>18.12.2019 (ЗРД)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</si>
</sst>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7" borderId="6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3" fillId="7" borderId="2" xfId="0" applyNumberFormat="1" applyFont="1" applyFill="1" applyBorder="1" applyAlignment="1">
      <alignment horizontal="center" vertical="center"/>
    </xf>
    <xf numFmtId="2" fontId="3" fillId="7" borderId="3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0" xfId="0" applyAlignment="1">
      <alignment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3" fontId="0" fillId="10" borderId="3" xfId="0" applyNumberFormat="1" applyFill="1" applyBorder="1" applyAlignment="1">
      <alignment horizontal="center" vertical="center"/>
    </xf>
    <xf numFmtId="3" fontId="0" fillId="10" borderId="2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14" fontId="3" fillId="8" borderId="18" xfId="0" applyNumberFormat="1" applyFont="1" applyFill="1" applyBorder="1" applyAlignment="1">
      <alignment horizontal="center" vertical="center"/>
    </xf>
    <xf numFmtId="14" fontId="3" fillId="8" borderId="19" xfId="0" applyNumberFormat="1" applyFont="1" applyFill="1" applyBorder="1" applyAlignment="1">
      <alignment horizontal="center" vertical="center"/>
    </xf>
    <xf numFmtId="14" fontId="3" fillId="8" borderId="20" xfId="0" applyNumberFormat="1" applyFont="1" applyFill="1" applyBorder="1" applyAlignment="1">
      <alignment horizontal="center" vertical="center"/>
    </xf>
    <xf numFmtId="0" fontId="0" fillId="6" borderId="9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left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C34"/>
  <sheetViews>
    <sheetView tabSelected="1"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P24" sqref="P24"/>
    </sheetView>
  </sheetViews>
  <sheetFormatPr defaultColWidth="5.7109375" defaultRowHeight="12.75" x14ac:dyDescent="0.2"/>
  <cols>
    <col min="1" max="1" width="15.7109375" style="27" customWidth="1"/>
    <col min="2" max="2" width="7.7109375" style="27" customWidth="1"/>
    <col min="3" max="3" width="6.7109375" style="27" customWidth="1"/>
    <col min="4" max="4" width="7.7109375" style="27" customWidth="1"/>
    <col min="5" max="5" width="11.7109375" style="27" customWidth="1"/>
    <col min="6" max="8" width="6.7109375" style="27" customWidth="1"/>
    <col min="9" max="10" width="7.28515625" style="27" customWidth="1"/>
    <col min="11" max="11" width="6.7109375" style="27" customWidth="1"/>
    <col min="12" max="12" width="5.7109375" style="27" customWidth="1"/>
    <col min="13" max="18" width="6.7109375" style="27" customWidth="1"/>
    <col min="19" max="19" width="11.7109375" style="27" customWidth="1"/>
    <col min="20" max="22" width="6.7109375" style="27" customWidth="1"/>
    <col min="23" max="24" width="7.28515625" style="27" customWidth="1"/>
    <col min="25" max="25" width="6.7109375" style="27" customWidth="1"/>
    <col min="26" max="26" width="5.7109375" style="27" customWidth="1"/>
    <col min="27" max="27" width="11.7109375" style="27" customWidth="1"/>
    <col min="28" max="30" width="6.7109375" style="27" customWidth="1"/>
    <col min="31" max="32" width="7.28515625" style="27" customWidth="1"/>
    <col min="33" max="33" width="6.7109375" style="27" customWidth="1"/>
    <col min="34" max="16384" width="5.7109375" style="27"/>
  </cols>
  <sheetData>
    <row r="1" spans="1:12" ht="13.5" thickBot="1" x14ac:dyDescent="0.25">
      <c r="A1" s="65" t="s">
        <v>40</v>
      </c>
      <c r="B1" s="66"/>
      <c r="C1" s="66"/>
      <c r="D1" s="66"/>
      <c r="E1" s="70" t="s">
        <v>51</v>
      </c>
      <c r="F1" s="71"/>
      <c r="G1" s="71"/>
      <c r="H1" s="71"/>
      <c r="I1" s="71"/>
      <c r="J1" s="71"/>
      <c r="K1" s="71"/>
      <c r="L1" s="72"/>
    </row>
    <row r="2" spans="1:12" ht="12.75" customHeight="1" x14ac:dyDescent="0.2">
      <c r="A2" s="63" t="s">
        <v>16</v>
      </c>
      <c r="B2" s="60" t="s">
        <v>11</v>
      </c>
      <c r="C2" s="60" t="s">
        <v>21</v>
      </c>
      <c r="D2" s="60" t="s">
        <v>42</v>
      </c>
      <c r="E2" s="76" t="s">
        <v>15</v>
      </c>
      <c r="F2" s="79" t="s">
        <v>14</v>
      </c>
      <c r="G2" s="79" t="s">
        <v>13</v>
      </c>
      <c r="H2" s="60" t="s">
        <v>12</v>
      </c>
      <c r="I2" s="60" t="s">
        <v>10</v>
      </c>
      <c r="J2" s="60" t="s">
        <v>45</v>
      </c>
      <c r="K2" s="60" t="s">
        <v>2</v>
      </c>
      <c r="L2" s="67" t="s">
        <v>3</v>
      </c>
    </row>
    <row r="3" spans="1:12" ht="12.75" customHeight="1" x14ac:dyDescent="0.2">
      <c r="A3" s="64"/>
      <c r="B3" s="61"/>
      <c r="C3" s="61"/>
      <c r="D3" s="61"/>
      <c r="E3" s="77"/>
      <c r="F3" s="80"/>
      <c r="G3" s="80"/>
      <c r="H3" s="61"/>
      <c r="I3" s="61"/>
      <c r="J3" s="61"/>
      <c r="K3" s="61"/>
      <c r="L3" s="68"/>
    </row>
    <row r="4" spans="1:12" ht="12.75" customHeight="1" thickBot="1" x14ac:dyDescent="0.25">
      <c r="A4" s="82"/>
      <c r="B4" s="81"/>
      <c r="C4" s="81"/>
      <c r="D4" s="62"/>
      <c r="E4" s="78"/>
      <c r="F4" s="17" t="s">
        <v>7</v>
      </c>
      <c r="G4" s="17" t="s">
        <v>8</v>
      </c>
      <c r="H4" s="50" t="s">
        <v>9</v>
      </c>
      <c r="I4" s="62"/>
      <c r="J4" s="81"/>
      <c r="K4" s="62"/>
      <c r="L4" s="69"/>
    </row>
    <row r="5" spans="1:12" x14ac:dyDescent="0.2">
      <c r="A5" s="57" t="s">
        <v>50</v>
      </c>
      <c r="B5" s="1" t="s">
        <v>0</v>
      </c>
      <c r="C5" s="1" t="s">
        <v>25</v>
      </c>
      <c r="D5" s="7">
        <v>10000</v>
      </c>
      <c r="E5" s="25"/>
      <c r="F5" s="38">
        <v>0</v>
      </c>
      <c r="G5" s="38">
        <v>0</v>
      </c>
      <c r="H5" s="7">
        <f t="shared" ref="H5" si="0">SQRT(F5^2+G5^2)</f>
        <v>0</v>
      </c>
      <c r="I5" s="4">
        <f>H5/$D5</f>
        <v>0</v>
      </c>
      <c r="J5" s="24">
        <f>H7/$D5</f>
        <v>0.6231127076219839</v>
      </c>
      <c r="K5" s="5"/>
      <c r="L5" s="41"/>
    </row>
    <row r="6" spans="1:12" x14ac:dyDescent="0.2">
      <c r="A6" s="58"/>
      <c r="B6" s="2" t="s">
        <v>1</v>
      </c>
      <c r="C6" s="2" t="s">
        <v>25</v>
      </c>
      <c r="D6" s="8">
        <v>10000</v>
      </c>
      <c r="E6" s="26" t="s">
        <v>20</v>
      </c>
      <c r="F6" s="39">
        <v>5200.8</v>
      </c>
      <c r="G6" s="39">
        <v>3432</v>
      </c>
      <c r="H6" s="8">
        <f>SQRT(F6^2+G6^2)</f>
        <v>6231.1270762198392</v>
      </c>
      <c r="I6" s="6">
        <f>H6/$D6</f>
        <v>0.6231127076219839</v>
      </c>
      <c r="J6" s="23">
        <f>H7/$D6</f>
        <v>0.6231127076219839</v>
      </c>
      <c r="K6" s="40">
        <v>0.70634217006985778</v>
      </c>
      <c r="L6" s="42">
        <v>0.53596815467728165</v>
      </c>
    </row>
    <row r="7" spans="1:12" ht="13.5" thickBot="1" x14ac:dyDescent="0.25">
      <c r="A7" s="59"/>
      <c r="B7" s="3" t="s">
        <v>4</v>
      </c>
      <c r="C7" s="3"/>
      <c r="D7" s="9"/>
      <c r="E7" s="15" t="s">
        <v>20</v>
      </c>
      <c r="F7" s="20">
        <v>5200.8</v>
      </c>
      <c r="G7" s="20">
        <v>3432</v>
      </c>
      <c r="H7" s="20">
        <f t="shared" ref="H7" si="1">SQRT(F7^2+G7^2)</f>
        <v>6231.1270762198392</v>
      </c>
      <c r="I7" s="10"/>
      <c r="J7" s="18"/>
      <c r="K7" s="11">
        <v>0.70634217006985778</v>
      </c>
      <c r="L7" s="43">
        <v>0.53596815467728165</v>
      </c>
    </row>
    <row r="8" spans="1:12" x14ac:dyDescent="0.2">
      <c r="A8" s="51" t="s">
        <v>37</v>
      </c>
      <c r="B8" s="1" t="s">
        <v>0</v>
      </c>
      <c r="C8" s="1" t="s">
        <v>23</v>
      </c>
      <c r="D8" s="7">
        <v>1000</v>
      </c>
      <c r="E8" s="25" t="s">
        <v>41</v>
      </c>
      <c r="F8" s="7">
        <v>187.07599999999999</v>
      </c>
      <c r="G8" s="7">
        <v>124.8</v>
      </c>
      <c r="H8" s="7">
        <f t="shared" ref="H8:H34" si="2">SQRT(F8^2+G8^2)</f>
        <v>224.88323587141838</v>
      </c>
      <c r="I8" s="4">
        <f>H8/$D8</f>
        <v>0.22488323587141837</v>
      </c>
      <c r="J8" s="24">
        <f>H10/$D8</f>
        <v>0.88837674184773663</v>
      </c>
      <c r="K8" s="5">
        <v>0.59975240069882729</v>
      </c>
      <c r="L8" s="41">
        <v>0.53345915049544002</v>
      </c>
    </row>
    <row r="9" spans="1:12" x14ac:dyDescent="0.2">
      <c r="A9" s="52"/>
      <c r="B9" s="2" t="s">
        <v>1</v>
      </c>
      <c r="C9" s="2" t="s">
        <v>23</v>
      </c>
      <c r="D9" s="8">
        <v>1000</v>
      </c>
      <c r="E9" s="26" t="s">
        <v>18</v>
      </c>
      <c r="F9" s="8">
        <v>576.80000000000007</v>
      </c>
      <c r="G9" s="8">
        <v>354</v>
      </c>
      <c r="H9" s="8">
        <f t="shared" si="2"/>
        <v>676.76749330918676</v>
      </c>
      <c r="I9" s="6">
        <f>H9/$D9</f>
        <v>0.67676749330918673</v>
      </c>
      <c r="J9" s="23">
        <f>H10/$D9</f>
        <v>0.88837674184773663</v>
      </c>
      <c r="K9" s="40">
        <v>0.64302377978009351</v>
      </c>
      <c r="L9" s="42">
        <v>0.61194533111540728</v>
      </c>
    </row>
    <row r="10" spans="1:12" ht="13.5" thickBot="1" x14ac:dyDescent="0.25">
      <c r="A10" s="53"/>
      <c r="B10" s="3" t="s">
        <v>4</v>
      </c>
      <c r="C10" s="3"/>
      <c r="D10" s="9"/>
      <c r="E10" s="15" t="s">
        <v>18</v>
      </c>
      <c r="F10" s="20">
        <v>753.6160000000001</v>
      </c>
      <c r="G10" s="20">
        <v>470.4</v>
      </c>
      <c r="H10" s="20">
        <f t="shared" si="2"/>
        <v>888.37674184773664</v>
      </c>
      <c r="I10" s="10"/>
      <c r="J10" s="18"/>
      <c r="K10" s="40">
        <v>0.64104985272695114</v>
      </c>
      <c r="L10" s="43">
        <v>0.59291091658636819</v>
      </c>
    </row>
    <row r="11" spans="1:12" ht="12.75" customHeight="1" x14ac:dyDescent="0.2">
      <c r="A11" s="73" t="s">
        <v>34</v>
      </c>
      <c r="B11" s="1" t="s">
        <v>0</v>
      </c>
      <c r="C11" s="1" t="s">
        <v>23</v>
      </c>
      <c r="D11" s="7">
        <v>1600</v>
      </c>
      <c r="E11" s="25" t="s">
        <v>5</v>
      </c>
      <c r="F11" s="28">
        <v>871.50400000000002</v>
      </c>
      <c r="G11" s="28">
        <v>443.40000000000003</v>
      </c>
      <c r="H11" s="28">
        <f t="shared" si="2"/>
        <v>977.81531079033539</v>
      </c>
      <c r="I11" s="4">
        <f>H11/$D11</f>
        <v>0.61113456924395959</v>
      </c>
      <c r="J11" s="24">
        <f>H13/$D11</f>
        <v>0.65074676274646193</v>
      </c>
      <c r="K11" s="5">
        <v>0.67619778588285151</v>
      </c>
      <c r="L11" s="41">
        <v>0.49067851339586055</v>
      </c>
    </row>
    <row r="12" spans="1:12" x14ac:dyDescent="0.2">
      <c r="A12" s="74"/>
      <c r="B12" s="2" t="s">
        <v>1</v>
      </c>
      <c r="C12" s="2" t="s">
        <v>22</v>
      </c>
      <c r="D12" s="8">
        <v>1600</v>
      </c>
      <c r="E12" s="26" t="s">
        <v>19</v>
      </c>
      <c r="F12" s="29">
        <v>62.4</v>
      </c>
      <c r="G12" s="29">
        <v>35.4</v>
      </c>
      <c r="H12" s="29">
        <f t="shared" si="2"/>
        <v>71.742037885747294</v>
      </c>
      <c r="I12" s="6">
        <f>H12/$D12</f>
        <v>4.4838773678592056E-2</v>
      </c>
      <c r="J12" s="23">
        <f>H13/$D12</f>
        <v>0.65074676274646193</v>
      </c>
      <c r="K12" s="40">
        <v>0.73475025349604006</v>
      </c>
      <c r="L12" s="42">
        <v>0.54085497835497842</v>
      </c>
    </row>
    <row r="13" spans="1:12" ht="13.5" thickBot="1" x14ac:dyDescent="0.25">
      <c r="A13" s="75"/>
      <c r="B13" s="3" t="s">
        <v>4</v>
      </c>
      <c r="C13" s="3"/>
      <c r="D13" s="9"/>
      <c r="E13" s="15" t="s">
        <v>5</v>
      </c>
      <c r="F13" s="21">
        <v>925.50400000000002</v>
      </c>
      <c r="G13" s="21">
        <v>477.00000000000006</v>
      </c>
      <c r="H13" s="21">
        <f t="shared" si="2"/>
        <v>1041.1948203943391</v>
      </c>
      <c r="I13" s="10"/>
      <c r="J13" s="18"/>
      <c r="K13" s="34">
        <v>0.68550140622273792</v>
      </c>
      <c r="L13" s="43">
        <v>0.49430484067684893</v>
      </c>
    </row>
    <row r="14" spans="1:12" x14ac:dyDescent="0.2">
      <c r="A14" s="51" t="s">
        <v>49</v>
      </c>
      <c r="B14" s="1" t="s">
        <v>0</v>
      </c>
      <c r="C14" s="1" t="s">
        <v>23</v>
      </c>
      <c r="D14" s="7">
        <v>4000</v>
      </c>
      <c r="E14" s="25" t="s">
        <v>6</v>
      </c>
      <c r="F14" s="7">
        <v>2032.0400000000002</v>
      </c>
      <c r="G14" s="7">
        <v>2214</v>
      </c>
      <c r="H14" s="7">
        <f t="shared" si="2"/>
        <v>3005.1593238296036</v>
      </c>
      <c r="I14" s="4">
        <f>H14/$D14</f>
        <v>0.75128983095740087</v>
      </c>
      <c r="J14" s="24">
        <f>H16/$D14</f>
        <v>1.2734583409362084</v>
      </c>
      <c r="K14" s="5">
        <v>0.77615614141835754</v>
      </c>
      <c r="L14" s="41">
        <v>1.0993159290799945</v>
      </c>
    </row>
    <row r="15" spans="1:12" x14ac:dyDescent="0.2">
      <c r="A15" s="52"/>
      <c r="B15" s="2" t="s">
        <v>1</v>
      </c>
      <c r="C15" s="2" t="s">
        <v>23</v>
      </c>
      <c r="D15" s="8">
        <v>4000</v>
      </c>
      <c r="E15" s="26" t="s">
        <v>32</v>
      </c>
      <c r="F15" s="8">
        <v>2196</v>
      </c>
      <c r="G15" s="8">
        <v>1094.4000000000001</v>
      </c>
      <c r="H15" s="8">
        <f t="shared" si="2"/>
        <v>2453.594783170196</v>
      </c>
      <c r="I15" s="6">
        <f>H15/$D15</f>
        <v>0.61339869579254902</v>
      </c>
      <c r="J15" s="23">
        <f>H16/$D15</f>
        <v>1.2734583409362084</v>
      </c>
      <c r="K15" s="40">
        <v>0.70068638625781232</v>
      </c>
      <c r="L15" s="42">
        <v>0.67326680394952176</v>
      </c>
    </row>
    <row r="16" spans="1:12" ht="13.5" thickBot="1" x14ac:dyDescent="0.25">
      <c r="A16" s="53"/>
      <c r="B16" s="3" t="s">
        <v>4</v>
      </c>
      <c r="C16" s="3"/>
      <c r="D16" s="9"/>
      <c r="E16" s="15" t="s">
        <v>6</v>
      </c>
      <c r="F16" s="20">
        <v>3659.2400000000002</v>
      </c>
      <c r="G16" s="20">
        <v>3543.6000000000004</v>
      </c>
      <c r="H16" s="20">
        <f t="shared" si="2"/>
        <v>5093.8333637448332</v>
      </c>
      <c r="I16" s="10"/>
      <c r="J16" s="18"/>
      <c r="K16" s="34">
        <v>0.78912681448807953</v>
      </c>
      <c r="L16" s="43">
        <v>0.89673684496823036</v>
      </c>
    </row>
    <row r="17" spans="1:29" x14ac:dyDescent="0.2">
      <c r="A17" s="51" t="s">
        <v>35</v>
      </c>
      <c r="B17" s="1" t="s">
        <v>0</v>
      </c>
      <c r="C17" s="1" t="s">
        <v>23</v>
      </c>
      <c r="D17" s="7">
        <v>1000</v>
      </c>
      <c r="E17" s="25" t="s">
        <v>5</v>
      </c>
      <c r="F17" s="7">
        <v>439.27800000000002</v>
      </c>
      <c r="G17" s="7">
        <v>403.6</v>
      </c>
      <c r="H17" s="7">
        <f t="shared" si="2"/>
        <v>596.53844912461432</v>
      </c>
      <c r="I17" s="4">
        <f>H17/$D17</f>
        <v>0.59653844912461429</v>
      </c>
      <c r="J17" s="24">
        <f>H19/$D17</f>
        <v>0.6856183875043026</v>
      </c>
      <c r="K17" s="5">
        <v>0.59280865923818826</v>
      </c>
      <c r="L17" s="41">
        <v>0.95705376784186313</v>
      </c>
    </row>
    <row r="18" spans="1:29" x14ac:dyDescent="0.2">
      <c r="A18" s="52"/>
      <c r="B18" s="2" t="s">
        <v>1</v>
      </c>
      <c r="C18" s="2" t="s">
        <v>23</v>
      </c>
      <c r="D18" s="8">
        <v>1000</v>
      </c>
      <c r="E18" s="26" t="s">
        <v>28</v>
      </c>
      <c r="F18" s="8">
        <v>91.2</v>
      </c>
      <c r="G18" s="8">
        <v>46.800000000000004</v>
      </c>
      <c r="H18" s="8">
        <f t="shared" si="2"/>
        <v>102.50697537241064</v>
      </c>
      <c r="I18" s="6">
        <f>H18/$D18</f>
        <v>0.10250697537241063</v>
      </c>
      <c r="J18" s="23">
        <f>H19/$D18</f>
        <v>0.6856183875043026</v>
      </c>
      <c r="K18" s="40">
        <v>0.72656267424921572</v>
      </c>
      <c r="L18" s="42">
        <v>0.54946181445412601</v>
      </c>
    </row>
    <row r="19" spans="1:29" ht="13.5" thickBot="1" x14ac:dyDescent="0.25">
      <c r="A19" s="53"/>
      <c r="B19" s="3" t="s">
        <v>4</v>
      </c>
      <c r="C19" s="3"/>
      <c r="D19" s="9"/>
      <c r="E19" s="15" t="s">
        <v>17</v>
      </c>
      <c r="F19" s="20">
        <v>488.77800000000008</v>
      </c>
      <c r="G19" s="20">
        <v>480.8</v>
      </c>
      <c r="H19" s="20">
        <f t="shared" si="2"/>
        <v>685.61838750430263</v>
      </c>
      <c r="I19" s="10"/>
      <c r="J19" s="18"/>
      <c r="K19" s="34">
        <v>0.62131656404190694</v>
      </c>
      <c r="L19" s="43">
        <v>0.87425745576685954</v>
      </c>
    </row>
    <row r="20" spans="1:29" x14ac:dyDescent="0.2">
      <c r="A20" s="73" t="s">
        <v>48</v>
      </c>
      <c r="B20" s="1" t="s">
        <v>0</v>
      </c>
      <c r="C20" s="1" t="s">
        <v>22</v>
      </c>
      <c r="D20" s="7">
        <v>4000</v>
      </c>
      <c r="E20" s="25" t="s">
        <v>31</v>
      </c>
      <c r="F20" s="7">
        <v>1439.2</v>
      </c>
      <c r="G20" s="7">
        <v>582.4</v>
      </c>
      <c r="H20" s="7">
        <f t="shared" si="2"/>
        <v>1552.5741206138919</v>
      </c>
      <c r="I20" s="12">
        <f>H20/$D20</f>
        <v>0.38814353015347297</v>
      </c>
      <c r="J20" s="24">
        <f>H22/$D20</f>
        <v>0.91246765422123322</v>
      </c>
      <c r="K20" s="16">
        <v>0.5555250937791828</v>
      </c>
      <c r="L20" s="41">
        <v>0.40105704392199698</v>
      </c>
      <c r="T20" s="30"/>
      <c r="U20" s="30"/>
      <c r="AB20" s="30"/>
      <c r="AC20" s="30"/>
    </row>
    <row r="21" spans="1:29" x14ac:dyDescent="0.2">
      <c r="A21" s="74"/>
      <c r="B21" s="2" t="s">
        <v>1</v>
      </c>
      <c r="C21" s="2" t="s">
        <v>22</v>
      </c>
      <c r="D21" s="8">
        <v>4000</v>
      </c>
      <c r="E21" s="26" t="s">
        <v>26</v>
      </c>
      <c r="F21" s="8">
        <v>3404.8</v>
      </c>
      <c r="G21" s="8">
        <v>1303.4000000000001</v>
      </c>
      <c r="H21" s="8">
        <f t="shared" si="2"/>
        <v>3645.7529537806045</v>
      </c>
      <c r="I21" s="13">
        <f>H21/$D21</f>
        <v>0.91143823844515115</v>
      </c>
      <c r="J21" s="23">
        <f>H22/$D21</f>
        <v>0.91246765422123322</v>
      </c>
      <c r="K21" s="22">
        <v>0.64436345207480483</v>
      </c>
      <c r="L21" s="42">
        <v>0.28166828322017456</v>
      </c>
      <c r="T21" s="30"/>
      <c r="U21" s="30"/>
      <c r="AB21" s="30"/>
      <c r="AC21" s="30"/>
    </row>
    <row r="22" spans="1:29" ht="13.5" thickBot="1" x14ac:dyDescent="0.25">
      <c r="A22" s="75"/>
      <c r="B22" s="3" t="s">
        <v>4</v>
      </c>
      <c r="C22" s="3"/>
      <c r="D22" s="9"/>
      <c r="E22" s="15" t="s">
        <v>26</v>
      </c>
      <c r="F22" s="20">
        <v>3407.6000000000004</v>
      </c>
      <c r="G22" s="20">
        <v>1307.6000000000001</v>
      </c>
      <c r="H22" s="20">
        <f t="shared" si="2"/>
        <v>3649.870616884933</v>
      </c>
      <c r="I22" s="14"/>
      <c r="J22" s="18"/>
      <c r="K22" s="11">
        <v>0.87755586109331019</v>
      </c>
      <c r="L22" s="43">
        <v>0.3129343260786559</v>
      </c>
      <c r="T22" s="30"/>
      <c r="U22" s="30"/>
      <c r="AB22" s="30"/>
      <c r="AC22" s="30"/>
    </row>
    <row r="23" spans="1:29" x14ac:dyDescent="0.2">
      <c r="A23" s="51" t="s">
        <v>46</v>
      </c>
      <c r="B23" s="1" t="s">
        <v>0</v>
      </c>
      <c r="C23" s="1" t="s">
        <v>23</v>
      </c>
      <c r="D23" s="44">
        <v>6300</v>
      </c>
      <c r="E23" s="25" t="s">
        <v>30</v>
      </c>
      <c r="F23" s="7">
        <v>3644.8</v>
      </c>
      <c r="G23" s="7">
        <v>916.8</v>
      </c>
      <c r="H23" s="7">
        <f t="shared" si="2"/>
        <v>3758.3359722089776</v>
      </c>
      <c r="I23" s="4">
        <f>H23/$D23</f>
        <v>0.59656126542999643</v>
      </c>
      <c r="J23" s="24">
        <f>H25/$D23</f>
        <v>1.2781541742772951</v>
      </c>
      <c r="K23" s="16">
        <v>0.84589591455720636</v>
      </c>
      <c r="L23" s="41">
        <v>0.25576435947952969</v>
      </c>
    </row>
    <row r="24" spans="1:29" x14ac:dyDescent="0.2">
      <c r="A24" s="52"/>
      <c r="B24" s="2" t="s">
        <v>1</v>
      </c>
      <c r="C24" s="2" t="s">
        <v>23</v>
      </c>
      <c r="D24" s="45">
        <v>6300</v>
      </c>
      <c r="E24" s="26" t="s">
        <v>36</v>
      </c>
      <c r="F24" s="8">
        <v>4243.2</v>
      </c>
      <c r="G24" s="8">
        <v>1356.8</v>
      </c>
      <c r="H24" s="8">
        <f t="shared" si="2"/>
        <v>4454.8459546879958</v>
      </c>
      <c r="I24" s="6">
        <f>H24/$D24</f>
        <v>0.70711840550603111</v>
      </c>
      <c r="J24" s="23">
        <f>H25/$D24</f>
        <v>1.2781541742772951</v>
      </c>
      <c r="K24" s="22">
        <v>0.87245557125942741</v>
      </c>
      <c r="L24" s="42">
        <v>0.2750173515331637</v>
      </c>
    </row>
    <row r="25" spans="1:29" ht="13.5" thickBot="1" x14ac:dyDescent="0.25">
      <c r="A25" s="53"/>
      <c r="B25" s="3" t="s">
        <v>4</v>
      </c>
      <c r="C25" s="3"/>
      <c r="D25" s="47"/>
      <c r="E25" s="15" t="s">
        <v>6</v>
      </c>
      <c r="F25" s="20">
        <v>7798.4</v>
      </c>
      <c r="G25" s="20">
        <v>2006.4</v>
      </c>
      <c r="H25" s="19">
        <f t="shared" si="2"/>
        <v>8052.3712979469592</v>
      </c>
      <c r="I25" s="6"/>
      <c r="J25" s="18"/>
      <c r="K25" s="11">
        <v>0.87737213382932477</v>
      </c>
      <c r="L25" s="43">
        <v>0.26633131470990418</v>
      </c>
    </row>
    <row r="26" spans="1:29" x14ac:dyDescent="0.2">
      <c r="A26" s="54" t="s">
        <v>47</v>
      </c>
      <c r="B26" s="1" t="s">
        <v>0</v>
      </c>
      <c r="C26" s="1" t="s">
        <v>24</v>
      </c>
      <c r="D26" s="44">
        <v>10000</v>
      </c>
      <c r="E26" s="25" t="s">
        <v>43</v>
      </c>
      <c r="F26" s="7">
        <v>4884.96</v>
      </c>
      <c r="G26" s="7">
        <v>3840</v>
      </c>
      <c r="H26" s="7">
        <f t="shared" si="2"/>
        <v>6213.5685561197442</v>
      </c>
      <c r="I26" s="4">
        <f>H26/$D26</f>
        <v>0.6213568556119744</v>
      </c>
      <c r="J26" s="24">
        <f>H28/$D26</f>
        <v>1.0226047086455254</v>
      </c>
      <c r="K26" s="16">
        <v>0.54666771096821776</v>
      </c>
      <c r="L26" s="41">
        <v>0.72171904318321922</v>
      </c>
    </row>
    <row r="27" spans="1:29" x14ac:dyDescent="0.2">
      <c r="A27" s="55"/>
      <c r="B27" s="2" t="s">
        <v>1</v>
      </c>
      <c r="C27" s="2" t="s">
        <v>24</v>
      </c>
      <c r="D27" s="45">
        <v>10000</v>
      </c>
      <c r="E27" s="26" t="s">
        <v>29</v>
      </c>
      <c r="F27" s="8">
        <v>3658.24</v>
      </c>
      <c r="G27" s="8">
        <v>2052</v>
      </c>
      <c r="H27" s="8">
        <f t="shared" si="2"/>
        <v>4194.4515610029403</v>
      </c>
      <c r="I27" s="6">
        <f>H27/$D27</f>
        <v>0.41944515610029404</v>
      </c>
      <c r="J27" s="23">
        <f>H28/$D27</f>
        <v>1.0226047086455254</v>
      </c>
      <c r="K27" s="22">
        <v>0.65120711975683465</v>
      </c>
      <c r="L27" s="42">
        <v>0.64281384419250664</v>
      </c>
    </row>
    <row r="28" spans="1:29" ht="13.5" thickBot="1" x14ac:dyDescent="0.25">
      <c r="A28" s="56"/>
      <c r="B28" s="3" t="s">
        <v>4</v>
      </c>
      <c r="C28" s="3"/>
      <c r="D28" s="47"/>
      <c r="E28" s="15" t="s">
        <v>43</v>
      </c>
      <c r="F28" s="20">
        <v>8374.880000000001</v>
      </c>
      <c r="G28" s="20">
        <v>5868</v>
      </c>
      <c r="H28" s="19">
        <f t="shared" si="2"/>
        <v>10226.047086455255</v>
      </c>
      <c r="I28" s="6"/>
      <c r="J28" s="18"/>
      <c r="K28" s="11">
        <v>0.59861574313473109</v>
      </c>
      <c r="L28" s="43">
        <v>0.68585383516514009</v>
      </c>
    </row>
    <row r="29" spans="1:29" x14ac:dyDescent="0.2">
      <c r="A29" s="51" t="s">
        <v>38</v>
      </c>
      <c r="B29" s="1" t="s">
        <v>0</v>
      </c>
      <c r="C29" s="1" t="s">
        <v>23</v>
      </c>
      <c r="D29" s="44">
        <v>1600</v>
      </c>
      <c r="E29" s="25" t="s">
        <v>44</v>
      </c>
      <c r="F29" s="7">
        <v>200.49600000000001</v>
      </c>
      <c r="G29" s="7">
        <v>52.800000000000004</v>
      </c>
      <c r="H29" s="7">
        <f t="shared" si="2"/>
        <v>207.33182586375881</v>
      </c>
      <c r="I29" s="4">
        <f>H29/$D29</f>
        <v>0.12958239116484926</v>
      </c>
      <c r="J29" s="24">
        <f>H31/$D29</f>
        <v>0.72310963639686066</v>
      </c>
      <c r="K29" s="37">
        <v>0.86417020789155052</v>
      </c>
      <c r="L29" s="41">
        <v>0.31508116303437944</v>
      </c>
    </row>
    <row r="30" spans="1:29" x14ac:dyDescent="0.2">
      <c r="A30" s="52"/>
      <c r="B30" s="2" t="s">
        <v>1</v>
      </c>
      <c r="C30" s="2" t="s">
        <v>23</v>
      </c>
      <c r="D30" s="45">
        <v>1600</v>
      </c>
      <c r="E30" s="26" t="s">
        <v>19</v>
      </c>
      <c r="F30" s="8">
        <v>857.4</v>
      </c>
      <c r="G30" s="8">
        <v>428.40000000000003</v>
      </c>
      <c r="H30" s="8">
        <f t="shared" si="2"/>
        <v>958.46821543544161</v>
      </c>
      <c r="I30" s="6">
        <f>H30/$D30</f>
        <v>0.59904263464715102</v>
      </c>
      <c r="J30" s="23">
        <f>H31/$D30</f>
        <v>0.72310963639686066</v>
      </c>
      <c r="K30" s="35">
        <v>0.85950660552391089</v>
      </c>
      <c r="L30" s="42">
        <v>0.52500857632933129</v>
      </c>
    </row>
    <row r="31" spans="1:29" ht="13.5" thickBot="1" x14ac:dyDescent="0.25">
      <c r="A31" s="53"/>
      <c r="B31" s="3" t="s">
        <v>4</v>
      </c>
      <c r="C31" s="3"/>
      <c r="D31" s="47"/>
      <c r="E31" s="15" t="s">
        <v>27</v>
      </c>
      <c r="F31" s="20">
        <v>1041.72</v>
      </c>
      <c r="G31" s="20">
        <v>503.40000000000003</v>
      </c>
      <c r="H31" s="19">
        <f t="shared" si="2"/>
        <v>1156.975418234977</v>
      </c>
      <c r="I31" s="6"/>
      <c r="J31" s="18"/>
      <c r="K31" s="36">
        <v>0.86479565495173216</v>
      </c>
      <c r="L31" s="43">
        <v>0.4851436060646146</v>
      </c>
    </row>
    <row r="32" spans="1:29" x14ac:dyDescent="0.2">
      <c r="A32" s="51" t="s">
        <v>39</v>
      </c>
      <c r="B32" s="31" t="s">
        <v>0</v>
      </c>
      <c r="C32" s="31" t="s">
        <v>23</v>
      </c>
      <c r="D32" s="48">
        <v>1600</v>
      </c>
      <c r="E32" s="25" t="s">
        <v>5</v>
      </c>
      <c r="F32" s="7">
        <v>903.54399999999998</v>
      </c>
      <c r="G32" s="7">
        <v>397.6</v>
      </c>
      <c r="H32" s="7">
        <f t="shared" si="2"/>
        <v>987.1562793884259</v>
      </c>
      <c r="I32" s="4">
        <f>H32/$D32</f>
        <v>0.61697267461776617</v>
      </c>
      <c r="J32" s="24">
        <f>H34/$D32</f>
        <v>0.84077183362967145</v>
      </c>
      <c r="K32" s="37">
        <v>0.86980395282659473</v>
      </c>
      <c r="L32" s="41">
        <v>0.43729099984592867</v>
      </c>
    </row>
    <row r="33" spans="1:12" x14ac:dyDescent="0.2">
      <c r="A33" s="52"/>
      <c r="B33" s="32" t="s">
        <v>1</v>
      </c>
      <c r="C33" s="32" t="s">
        <v>22</v>
      </c>
      <c r="D33" s="46">
        <v>2500</v>
      </c>
      <c r="E33" s="26" t="s">
        <v>33</v>
      </c>
      <c r="F33" s="8">
        <v>328.8</v>
      </c>
      <c r="G33" s="8">
        <v>180</v>
      </c>
      <c r="H33" s="8">
        <f t="shared" si="2"/>
        <v>374.84588833279207</v>
      </c>
      <c r="I33" s="6">
        <f>H33/$D33</f>
        <v>0.14993835533311684</v>
      </c>
      <c r="J33" s="23">
        <f>H34/$D33</f>
        <v>0.53809397352298971</v>
      </c>
      <c r="K33" s="35">
        <v>0.73509234125606937</v>
      </c>
      <c r="L33" s="42">
        <v>0.55820564376343351</v>
      </c>
    </row>
    <row r="34" spans="1:12" ht="13.5" thickBot="1" x14ac:dyDescent="0.25">
      <c r="A34" s="53"/>
      <c r="B34" s="33" t="s">
        <v>4</v>
      </c>
      <c r="C34" s="33"/>
      <c r="D34" s="49"/>
      <c r="E34" s="15" t="s">
        <v>5</v>
      </c>
      <c r="F34" s="20">
        <v>1217.944</v>
      </c>
      <c r="G34" s="20">
        <v>571.20000000000005</v>
      </c>
      <c r="H34" s="20">
        <f t="shared" si="2"/>
        <v>1345.2349338074744</v>
      </c>
      <c r="I34" s="10"/>
      <c r="J34" s="18"/>
      <c r="K34" s="36">
        <v>0.84223288078874159</v>
      </c>
      <c r="L34" s="43">
        <v>0.46559778551727132</v>
      </c>
    </row>
  </sheetData>
  <autoFilter ref="A4:L10"/>
  <mergeCells count="24">
    <mergeCell ref="A32:A34"/>
    <mergeCell ref="E1:L1"/>
    <mergeCell ref="E2:E4"/>
    <mergeCell ref="F2:F3"/>
    <mergeCell ref="G2:G3"/>
    <mergeCell ref="H2:H3"/>
    <mergeCell ref="I2:I4"/>
    <mergeCell ref="J2:J4"/>
    <mergeCell ref="K2:K4"/>
    <mergeCell ref="L2:L4"/>
    <mergeCell ref="A1:D1"/>
    <mergeCell ref="C2:C4"/>
    <mergeCell ref="A2:A4"/>
    <mergeCell ref="B2:B4"/>
    <mergeCell ref="A5:A7"/>
    <mergeCell ref="D2:D4"/>
    <mergeCell ref="A8:A10"/>
    <mergeCell ref="A11:A13"/>
    <mergeCell ref="A14:A16"/>
    <mergeCell ref="A17:A19"/>
    <mergeCell ref="A20:A22"/>
    <mergeCell ref="A23:A25"/>
    <mergeCell ref="A26:A28"/>
    <mergeCell ref="A29:A3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ВЭ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2020-02-12T12:23:11Z</dcterms:modified>
</cp:coreProperties>
</file>