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E79" i="3"/>
  <c r="N79" i="3" s="1"/>
  <c r="D79" i="3"/>
  <c r="M79" i="3" s="1"/>
  <c r="C79" i="3"/>
  <c r="L79" i="3" s="1"/>
  <c r="K78" i="3"/>
  <c r="K80" i="3" s="1"/>
  <c r="K81" i="3" s="1"/>
  <c r="J78" i="3"/>
  <c r="J80" i="3" s="1"/>
  <c r="J81" i="3" s="1"/>
  <c r="I78" i="3"/>
  <c r="E78" i="3"/>
  <c r="E80" i="3" s="1"/>
  <c r="E81" i="3" s="1"/>
  <c r="D78" i="3"/>
  <c r="D80" i="3" s="1"/>
  <c r="D81" i="3" s="1"/>
  <c r="C78" i="3"/>
  <c r="C80" i="3" s="1"/>
  <c r="C81" i="3" s="1"/>
  <c r="N78" i="3" l="1"/>
  <c r="I80" i="3"/>
  <c r="I81" i="3" s="1"/>
  <c r="I83" i="3" s="1"/>
  <c r="C83" i="3"/>
  <c r="C82" i="3"/>
  <c r="K83" i="3"/>
  <c r="K82" i="3"/>
  <c r="I82" i="3"/>
  <c r="J83" i="3"/>
  <c r="J82" i="3"/>
  <c r="D82" i="3"/>
  <c r="D83" i="3"/>
  <c r="E82" i="3"/>
  <c r="E83" i="3"/>
  <c r="L78" i="3"/>
  <c r="M78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<sst xmlns="http://schemas.openxmlformats.org/spreadsheetml/2006/main" count="190" uniqueCount="88">
  <si>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</si>
  <si>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</si>
  <si>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</si>
  <si>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</si>
  <si>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</si>
  <si>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</si>
  <si>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</si>
  <si>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</si>
  <si>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</si>
  <si>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</si>
  <si>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</si>
  <si>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</si>
  <si>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</si>
  <si>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</si>
  <si>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</si>
  <si>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</si>
  <si>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</si>
  <si>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</si>
  <si>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</si>
  <si>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</si>
  <si>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</si>
  <si>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</si>
  <si>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</si>
  <si>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</si>
  <si>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</si>
  <si>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</si>
  <si>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</si>
  <si>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</si>
  <si>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</si>
  <si>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</si>
  <si>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</si>
  <si>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</si>
  <si>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</si>
  <si>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</si>
  <si>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</si>
  <si>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</si>
  <si>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</si>
  <si>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</si>
  <si>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Загородная</t>
  </si>
  <si>
    <t xml:space="preserve"> 0,4 Загородная ТСН 1 ао</t>
  </si>
  <si>
    <t xml:space="preserve"> 0,4 Загородная ТСН 1 ао RS</t>
  </si>
  <si>
    <t xml:space="preserve"> 0,4 Загородная ТСН 2 ао</t>
  </si>
  <si>
    <t xml:space="preserve"> 0,4 Загородная ТСН 2 ао RS</t>
  </si>
  <si>
    <t xml:space="preserve"> 10 Загородная Т 1 ап</t>
  </si>
  <si>
    <t xml:space="preserve"> 10 Загородная Т 1 ап RS</t>
  </si>
  <si>
    <t xml:space="preserve"> 10 Загородная Т 2 ап</t>
  </si>
  <si>
    <t xml:space="preserve"> 10 Загородная Т 2 ап RS</t>
  </si>
  <si>
    <t xml:space="preserve"> 10 Загородная-Оч.Бараново ао RS</t>
  </si>
  <si>
    <t xml:space="preserve"> 10 Загородная-Парфеново ао RS</t>
  </si>
  <si>
    <t xml:space="preserve"> 10 Загородная-Свинофабрика 1 ао RS</t>
  </si>
  <si>
    <t xml:space="preserve"> 10 Загородная-Свинофабрика 2 ао RS</t>
  </si>
  <si>
    <t xml:space="preserve"> 10 Загородная-Свинофабрика 3 ао RS</t>
  </si>
  <si>
    <t xml:space="preserve"> 10 Загородная-Свинофабрика 4 ао RS</t>
  </si>
  <si>
    <t xml:space="preserve"> 10 Загородная-Солманский ао RS</t>
  </si>
  <si>
    <t xml:space="preserve"> 10 Загородная-Тепличный 1 ао RS</t>
  </si>
  <si>
    <t xml:space="preserve"> 10 Загородная-Тепличный 2 ао RS</t>
  </si>
  <si>
    <t xml:space="preserve"> 10 Загородная-Тоншалово 2 ао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</si>
  <si>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</si>
  <si>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</si>
  <si>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</si>
  <si>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</si>
  <si>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</si>
  <si>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</si>
  <si>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</si>
  <si>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</si>
  <si>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</si>
  <si>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</si>
  <si>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</si>
  <si>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</si>
  <si>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</si>
  <si>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</si>
  <si>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</si>
  <si>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</si>
  <si>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</si>
  <si>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</si>
  <si>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</si>
  <si>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</si>
  <si>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</si>
  <si>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</si>
  <si>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</si>
  <si>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</si>
  <si>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</si>
  <si>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</si>
  <si>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</si>
  <si>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</si>
  <si>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</si>
  <si>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</si>
  <si>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18.12.2019  по  ПС Загородная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</si>
</sst>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K7" activePane="bottomRight" state="frozen"/>
      <selection pane="topRight" activeCell="B1" sqref="B1"/>
      <selection pane="bottomLeft" activeCell="A7" sqref="A7"/>
      <selection pane="bottomRight" activeCell="M2" sqref="M2"/>
    </sheetView>
  </sheetViews>
  <sheetFormatPr defaultRowHeight="12.75" x14ac:dyDescent="0.2"/>
  <cols>
    <col min="1" max="1" width="11.5703125" style="1" customWidth="1"/>
    <col min="2" max="19" width="18.7109375" style="45" customWidth="1"/>
    <col min="20" max="20" width="18.7109375" style="135" customWidth="1"/>
    <col min="21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34" t="s">
        <v>36</v>
      </c>
      <c r="T4" s="136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Загородная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35" t="s">
        <v>37</v>
      </c>
      <c r="T5" s="137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1" t="s">
        <v>56</v>
      </c>
      <c r="T6" s="138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4.4160000000000004</v>
      </c>
      <c r="C7" s="73">
        <v>4.4160000000000004</v>
      </c>
      <c r="D7" s="73">
        <v>0</v>
      </c>
      <c r="E7" s="73">
        <v>0</v>
      </c>
      <c r="F7" s="73">
        <v>864</v>
      </c>
      <c r="G7" s="73">
        <v>864</v>
      </c>
      <c r="H7" s="73">
        <v>564</v>
      </c>
      <c r="I7" s="73">
        <v>564</v>
      </c>
      <c r="J7" s="73">
        <v>0</v>
      </c>
      <c r="K7" s="73">
        <v>36</v>
      </c>
      <c r="L7" s="73">
        <v>0</v>
      </c>
      <c r="M7" s="73">
        <v>0</v>
      </c>
      <c r="N7" s="73">
        <v>0</v>
      </c>
      <c r="O7" s="73">
        <v>6.4</v>
      </c>
      <c r="P7" s="73">
        <v>855</v>
      </c>
      <c r="Q7" s="73">
        <v>9.6</v>
      </c>
      <c r="R7" s="73">
        <v>10.8</v>
      </c>
      <c r="S7" s="74">
        <v>513.6</v>
      </c>
      <c r="T7" s="139"/>
    </row>
    <row r="8" spans="1:54" x14ac:dyDescent="0.2">
      <c r="A8" s="75" t="s">
        <v>4</v>
      </c>
      <c r="B8" s="76">
        <v>4.4160000000000004</v>
      </c>
      <c r="C8" s="76">
        <v>4.4000000000000004</v>
      </c>
      <c r="D8" s="76">
        <v>0</v>
      </c>
      <c r="E8" s="76">
        <v>0</v>
      </c>
      <c r="F8" s="76">
        <v>840</v>
      </c>
      <c r="G8" s="76">
        <v>842</v>
      </c>
      <c r="H8" s="76">
        <v>536</v>
      </c>
      <c r="I8" s="76">
        <v>536</v>
      </c>
      <c r="J8" s="76">
        <v>0</v>
      </c>
      <c r="K8" s="76">
        <v>36</v>
      </c>
      <c r="L8" s="76">
        <v>0</v>
      </c>
      <c r="M8" s="76">
        <v>0</v>
      </c>
      <c r="N8" s="76">
        <v>0</v>
      </c>
      <c r="O8" s="76">
        <v>5.6000000000000005</v>
      </c>
      <c r="P8" s="76">
        <v>832.80000000000007</v>
      </c>
      <c r="Q8" s="76">
        <v>9</v>
      </c>
      <c r="R8" s="76">
        <v>10.200000000000001</v>
      </c>
      <c r="S8" s="77">
        <v>484.8</v>
      </c>
      <c r="T8" s="139"/>
    </row>
    <row r="9" spans="1:54" x14ac:dyDescent="0.2">
      <c r="A9" s="75" t="s">
        <v>5</v>
      </c>
      <c r="B9" s="76">
        <v>4.5440000000000005</v>
      </c>
      <c r="C9" s="76">
        <v>4.5440000000000005</v>
      </c>
      <c r="D9" s="76">
        <v>0</v>
      </c>
      <c r="E9" s="76">
        <v>0</v>
      </c>
      <c r="F9" s="76">
        <v>856</v>
      </c>
      <c r="G9" s="76">
        <v>856</v>
      </c>
      <c r="H9" s="76">
        <v>524</v>
      </c>
      <c r="I9" s="76">
        <v>522</v>
      </c>
      <c r="J9" s="76">
        <v>0</v>
      </c>
      <c r="K9" s="76">
        <v>36</v>
      </c>
      <c r="L9" s="76">
        <v>0</v>
      </c>
      <c r="M9" s="76">
        <v>0</v>
      </c>
      <c r="N9" s="76">
        <v>0</v>
      </c>
      <c r="O9" s="76">
        <v>6.4</v>
      </c>
      <c r="P9" s="76">
        <v>846</v>
      </c>
      <c r="Q9" s="76">
        <v>9.6</v>
      </c>
      <c r="R9" s="76">
        <v>10.8</v>
      </c>
      <c r="S9" s="77">
        <v>471.2</v>
      </c>
      <c r="T9" s="139"/>
    </row>
    <row r="10" spans="1:54" x14ac:dyDescent="0.2">
      <c r="A10" s="75" t="s">
        <v>6</v>
      </c>
      <c r="B10" s="76">
        <v>4.3520000000000003</v>
      </c>
      <c r="C10" s="76">
        <v>4.3520000000000003</v>
      </c>
      <c r="D10" s="76">
        <v>0</v>
      </c>
      <c r="E10" s="76">
        <v>0</v>
      </c>
      <c r="F10" s="76">
        <v>836</v>
      </c>
      <c r="G10" s="76">
        <v>836</v>
      </c>
      <c r="H10" s="76">
        <v>512</v>
      </c>
      <c r="I10" s="76">
        <v>514</v>
      </c>
      <c r="J10" s="76">
        <v>0</v>
      </c>
      <c r="K10" s="76">
        <v>35.200000000000003</v>
      </c>
      <c r="L10" s="76">
        <v>0</v>
      </c>
      <c r="M10" s="76">
        <v>0</v>
      </c>
      <c r="N10" s="76">
        <v>0</v>
      </c>
      <c r="O10" s="76">
        <v>6.4</v>
      </c>
      <c r="P10" s="76">
        <v>828.6</v>
      </c>
      <c r="Q10" s="76">
        <v>9</v>
      </c>
      <c r="R10" s="76">
        <v>10.8</v>
      </c>
      <c r="S10" s="77">
        <v>463.6</v>
      </c>
      <c r="T10" s="139"/>
    </row>
    <row r="11" spans="1:54" x14ac:dyDescent="0.2">
      <c r="A11" s="75" t="s">
        <v>7</v>
      </c>
      <c r="B11" s="76">
        <v>4.32</v>
      </c>
      <c r="C11" s="76">
        <v>4.32</v>
      </c>
      <c r="D11" s="76">
        <v>0</v>
      </c>
      <c r="E11" s="76">
        <v>0</v>
      </c>
      <c r="F11" s="76">
        <v>852</v>
      </c>
      <c r="G11" s="76">
        <v>852</v>
      </c>
      <c r="H11" s="76">
        <v>528</v>
      </c>
      <c r="I11" s="76">
        <v>526</v>
      </c>
      <c r="J11" s="76">
        <v>0</v>
      </c>
      <c r="K11" s="76">
        <v>35.200000000000003</v>
      </c>
      <c r="L11" s="76">
        <v>0</v>
      </c>
      <c r="M11" s="76">
        <v>0</v>
      </c>
      <c r="N11" s="76">
        <v>0</v>
      </c>
      <c r="O11" s="76">
        <v>5.6000000000000005</v>
      </c>
      <c r="P11" s="76">
        <v>844.2</v>
      </c>
      <c r="Q11" s="76">
        <v>9</v>
      </c>
      <c r="R11" s="76">
        <v>10.8</v>
      </c>
      <c r="S11" s="77">
        <v>475.6</v>
      </c>
      <c r="T11" s="139"/>
    </row>
    <row r="12" spans="1:54" x14ac:dyDescent="0.2">
      <c r="A12" s="75" t="s">
        <v>8</v>
      </c>
      <c r="B12" s="76">
        <v>4.32</v>
      </c>
      <c r="C12" s="76">
        <v>4.3360000000000003</v>
      </c>
      <c r="D12" s="76">
        <v>0</v>
      </c>
      <c r="E12" s="76">
        <v>0</v>
      </c>
      <c r="F12" s="76">
        <v>868</v>
      </c>
      <c r="G12" s="76">
        <v>868</v>
      </c>
      <c r="H12" s="76">
        <v>604</v>
      </c>
      <c r="I12" s="76">
        <v>606</v>
      </c>
      <c r="J12" s="76">
        <v>0</v>
      </c>
      <c r="K12" s="76">
        <v>35.200000000000003</v>
      </c>
      <c r="L12" s="76">
        <v>0</v>
      </c>
      <c r="M12" s="76">
        <v>0</v>
      </c>
      <c r="N12" s="76">
        <v>0</v>
      </c>
      <c r="O12" s="76">
        <v>6.4</v>
      </c>
      <c r="P12" s="76">
        <v>858.6</v>
      </c>
      <c r="Q12" s="76">
        <v>9</v>
      </c>
      <c r="R12" s="76">
        <v>11.4</v>
      </c>
      <c r="S12" s="77">
        <v>554.80000000000007</v>
      </c>
      <c r="T12" s="139"/>
    </row>
    <row r="13" spans="1:54" x14ac:dyDescent="0.2">
      <c r="A13" s="75" t="s">
        <v>9</v>
      </c>
      <c r="B13" s="76">
        <v>4.3520000000000003</v>
      </c>
      <c r="C13" s="76">
        <v>4.3520000000000003</v>
      </c>
      <c r="D13" s="76">
        <v>0</v>
      </c>
      <c r="E13" s="76">
        <v>0</v>
      </c>
      <c r="F13" s="76">
        <v>936</v>
      </c>
      <c r="G13" s="76">
        <v>934</v>
      </c>
      <c r="H13" s="76">
        <v>708</v>
      </c>
      <c r="I13" s="76">
        <v>708</v>
      </c>
      <c r="J13" s="76">
        <v>0</v>
      </c>
      <c r="K13" s="76">
        <v>35.200000000000003</v>
      </c>
      <c r="L13" s="76">
        <v>0</v>
      </c>
      <c r="M13" s="76">
        <v>0</v>
      </c>
      <c r="N13" s="76">
        <v>0</v>
      </c>
      <c r="O13" s="76">
        <v>5.6000000000000005</v>
      </c>
      <c r="P13" s="76">
        <v>925.80000000000007</v>
      </c>
      <c r="Q13" s="76">
        <v>9</v>
      </c>
      <c r="R13" s="76">
        <v>10.8</v>
      </c>
      <c r="S13" s="77">
        <v>658</v>
      </c>
      <c r="T13" s="139"/>
    </row>
    <row r="14" spans="1:54" x14ac:dyDescent="0.2">
      <c r="A14" s="75" t="s">
        <v>10</v>
      </c>
      <c r="B14" s="76">
        <v>4.4160000000000004</v>
      </c>
      <c r="C14" s="76">
        <v>4.4160000000000004</v>
      </c>
      <c r="D14" s="76">
        <v>0</v>
      </c>
      <c r="E14" s="76">
        <v>0</v>
      </c>
      <c r="F14" s="76">
        <v>952</v>
      </c>
      <c r="G14" s="76">
        <v>952</v>
      </c>
      <c r="H14" s="76">
        <v>772</v>
      </c>
      <c r="I14" s="76">
        <v>770</v>
      </c>
      <c r="J14" s="76">
        <v>0</v>
      </c>
      <c r="K14" s="76">
        <v>36</v>
      </c>
      <c r="L14" s="76">
        <v>0</v>
      </c>
      <c r="M14" s="76">
        <v>0</v>
      </c>
      <c r="N14" s="76">
        <v>0</v>
      </c>
      <c r="O14" s="76">
        <v>6.4</v>
      </c>
      <c r="P14" s="76">
        <v>942</v>
      </c>
      <c r="Q14" s="76">
        <v>10.200000000000001</v>
      </c>
      <c r="R14" s="76">
        <v>12</v>
      </c>
      <c r="S14" s="77">
        <v>718</v>
      </c>
      <c r="T14" s="139"/>
    </row>
    <row r="15" spans="1:54" x14ac:dyDescent="0.2">
      <c r="A15" s="75" t="s">
        <v>11</v>
      </c>
      <c r="B15" s="76">
        <v>4.4160000000000004</v>
      </c>
      <c r="C15" s="76">
        <v>4.4160000000000004</v>
      </c>
      <c r="D15" s="76">
        <v>0</v>
      </c>
      <c r="E15" s="76">
        <v>0</v>
      </c>
      <c r="F15" s="76">
        <v>992</v>
      </c>
      <c r="G15" s="76">
        <v>994</v>
      </c>
      <c r="H15" s="76">
        <v>780</v>
      </c>
      <c r="I15" s="76">
        <v>782</v>
      </c>
      <c r="J15" s="76">
        <v>0</v>
      </c>
      <c r="K15" s="76">
        <v>35.6</v>
      </c>
      <c r="L15" s="76">
        <v>0</v>
      </c>
      <c r="M15" s="76">
        <v>0</v>
      </c>
      <c r="N15" s="76">
        <v>0</v>
      </c>
      <c r="O15" s="76">
        <v>6.4</v>
      </c>
      <c r="P15" s="76">
        <v>981</v>
      </c>
      <c r="Q15" s="76">
        <v>13.200000000000001</v>
      </c>
      <c r="R15" s="76">
        <v>12</v>
      </c>
      <c r="S15" s="77">
        <v>731.2</v>
      </c>
      <c r="T15" s="139"/>
    </row>
    <row r="16" spans="1:54" x14ac:dyDescent="0.2">
      <c r="A16" s="75" t="s">
        <v>12</v>
      </c>
      <c r="B16" s="76">
        <v>4.4160000000000004</v>
      </c>
      <c r="C16" s="76">
        <v>4.4160000000000004</v>
      </c>
      <c r="D16" s="76">
        <v>0</v>
      </c>
      <c r="E16" s="76">
        <v>0</v>
      </c>
      <c r="F16" s="76">
        <v>976</v>
      </c>
      <c r="G16" s="76">
        <v>974</v>
      </c>
      <c r="H16" s="76">
        <v>752</v>
      </c>
      <c r="I16" s="76">
        <v>750</v>
      </c>
      <c r="J16" s="76">
        <v>0</v>
      </c>
      <c r="K16" s="76">
        <v>4.8</v>
      </c>
      <c r="L16" s="76">
        <v>0</v>
      </c>
      <c r="M16" s="76">
        <v>0</v>
      </c>
      <c r="N16" s="76">
        <v>0</v>
      </c>
      <c r="O16" s="76">
        <v>8</v>
      </c>
      <c r="P16" s="76">
        <v>962.4</v>
      </c>
      <c r="Q16" s="76">
        <v>13.200000000000001</v>
      </c>
      <c r="R16" s="76">
        <v>15.6</v>
      </c>
      <c r="S16" s="77">
        <v>724.4</v>
      </c>
      <c r="T16" s="139"/>
    </row>
    <row r="17" spans="1:20" x14ac:dyDescent="0.2">
      <c r="A17" s="75" t="s">
        <v>13</v>
      </c>
      <c r="B17" s="76">
        <v>4.4480000000000004</v>
      </c>
      <c r="C17" s="76">
        <v>4.4320000000000004</v>
      </c>
      <c r="D17" s="76">
        <v>0</v>
      </c>
      <c r="E17" s="76">
        <v>0</v>
      </c>
      <c r="F17" s="76">
        <v>944</v>
      </c>
      <c r="G17" s="76">
        <v>944</v>
      </c>
      <c r="H17" s="76">
        <v>760</v>
      </c>
      <c r="I17" s="76">
        <v>760</v>
      </c>
      <c r="J17" s="76">
        <v>0</v>
      </c>
      <c r="K17" s="76">
        <v>5.2</v>
      </c>
      <c r="L17" s="76">
        <v>0</v>
      </c>
      <c r="M17" s="76">
        <v>0</v>
      </c>
      <c r="N17" s="76">
        <v>0</v>
      </c>
      <c r="O17" s="76">
        <v>9.6</v>
      </c>
      <c r="P17" s="76">
        <v>932.4</v>
      </c>
      <c r="Q17" s="76">
        <v>13.200000000000001</v>
      </c>
      <c r="R17" s="76">
        <v>18</v>
      </c>
      <c r="S17" s="77">
        <v>731.2</v>
      </c>
      <c r="T17" s="139"/>
    </row>
    <row r="18" spans="1:20" x14ac:dyDescent="0.2">
      <c r="A18" s="75" t="s">
        <v>14</v>
      </c>
      <c r="B18" s="76">
        <v>4.4160000000000004</v>
      </c>
      <c r="C18" s="76">
        <v>4.4160000000000004</v>
      </c>
      <c r="D18" s="76">
        <v>0</v>
      </c>
      <c r="E18" s="76">
        <v>0</v>
      </c>
      <c r="F18" s="76">
        <v>924</v>
      </c>
      <c r="G18" s="76">
        <v>924</v>
      </c>
      <c r="H18" s="76">
        <v>740</v>
      </c>
      <c r="I18" s="76">
        <v>740</v>
      </c>
      <c r="J18" s="76">
        <v>0</v>
      </c>
      <c r="K18" s="76">
        <v>6</v>
      </c>
      <c r="L18" s="76">
        <v>0</v>
      </c>
      <c r="M18" s="76">
        <v>0</v>
      </c>
      <c r="N18" s="76">
        <v>0</v>
      </c>
      <c r="O18" s="76">
        <v>8.8000000000000007</v>
      </c>
      <c r="P18" s="76">
        <v>911.4</v>
      </c>
      <c r="Q18" s="76">
        <v>12</v>
      </c>
      <c r="R18" s="76">
        <v>12.6</v>
      </c>
      <c r="S18" s="77">
        <v>713.2</v>
      </c>
      <c r="T18" s="139"/>
    </row>
    <row r="19" spans="1:20" x14ac:dyDescent="0.2">
      <c r="A19" s="75" t="s">
        <v>15</v>
      </c>
      <c r="B19" s="76">
        <v>4.4160000000000004</v>
      </c>
      <c r="C19" s="76">
        <v>4.4320000000000004</v>
      </c>
      <c r="D19" s="76">
        <v>0</v>
      </c>
      <c r="E19" s="76">
        <v>0</v>
      </c>
      <c r="F19" s="76">
        <v>948</v>
      </c>
      <c r="G19" s="76">
        <v>950</v>
      </c>
      <c r="H19" s="76">
        <v>736</v>
      </c>
      <c r="I19" s="76">
        <v>736</v>
      </c>
      <c r="J19" s="76">
        <v>0</v>
      </c>
      <c r="K19" s="76">
        <v>6.4</v>
      </c>
      <c r="L19" s="76">
        <v>0</v>
      </c>
      <c r="M19" s="76">
        <v>0</v>
      </c>
      <c r="N19" s="76">
        <v>0</v>
      </c>
      <c r="O19" s="76">
        <v>8</v>
      </c>
      <c r="P19" s="76">
        <v>936.6</v>
      </c>
      <c r="Q19" s="76">
        <v>13.8</v>
      </c>
      <c r="R19" s="76">
        <v>13.200000000000001</v>
      </c>
      <c r="S19" s="77">
        <v>710.80000000000007</v>
      </c>
      <c r="T19" s="139"/>
    </row>
    <row r="20" spans="1:20" x14ac:dyDescent="0.2">
      <c r="A20" s="75" t="s">
        <v>16</v>
      </c>
      <c r="B20" s="76">
        <v>4.4160000000000004</v>
      </c>
      <c r="C20" s="76">
        <v>4.4000000000000004</v>
      </c>
      <c r="D20" s="76">
        <v>0</v>
      </c>
      <c r="E20" s="76">
        <v>0</v>
      </c>
      <c r="F20" s="76">
        <v>948</v>
      </c>
      <c r="G20" s="76">
        <v>948</v>
      </c>
      <c r="H20" s="76">
        <v>736</v>
      </c>
      <c r="I20" s="76">
        <v>736</v>
      </c>
      <c r="J20" s="76">
        <v>0</v>
      </c>
      <c r="K20" s="76">
        <v>6</v>
      </c>
      <c r="L20" s="76">
        <v>0</v>
      </c>
      <c r="M20" s="76">
        <v>0</v>
      </c>
      <c r="N20" s="76">
        <v>0</v>
      </c>
      <c r="O20" s="76">
        <v>8.8000000000000007</v>
      </c>
      <c r="P20" s="76">
        <v>937.80000000000007</v>
      </c>
      <c r="Q20" s="76">
        <v>12.6</v>
      </c>
      <c r="R20" s="76">
        <v>16.2</v>
      </c>
      <c r="S20" s="77">
        <v>708</v>
      </c>
      <c r="T20" s="139"/>
    </row>
    <row r="21" spans="1:20" x14ac:dyDescent="0.2">
      <c r="A21" s="75" t="s">
        <v>17</v>
      </c>
      <c r="B21" s="76">
        <v>4.4160000000000004</v>
      </c>
      <c r="C21" s="76">
        <v>4.4320000000000004</v>
      </c>
      <c r="D21" s="76">
        <v>0</v>
      </c>
      <c r="E21" s="76">
        <v>0</v>
      </c>
      <c r="F21" s="76">
        <v>960</v>
      </c>
      <c r="G21" s="76">
        <v>958</v>
      </c>
      <c r="H21" s="76">
        <v>740</v>
      </c>
      <c r="I21" s="76">
        <v>742</v>
      </c>
      <c r="J21" s="76">
        <v>0</v>
      </c>
      <c r="K21" s="76">
        <v>6.4</v>
      </c>
      <c r="L21" s="76">
        <v>0</v>
      </c>
      <c r="M21" s="76">
        <v>0</v>
      </c>
      <c r="N21" s="76">
        <v>0</v>
      </c>
      <c r="O21" s="76">
        <v>6.4</v>
      </c>
      <c r="P21" s="76">
        <v>945.6</v>
      </c>
      <c r="Q21" s="76">
        <v>12</v>
      </c>
      <c r="R21" s="76">
        <v>18</v>
      </c>
      <c r="S21" s="77">
        <v>712.80000000000007</v>
      </c>
      <c r="T21" s="139"/>
    </row>
    <row r="22" spans="1:20" x14ac:dyDescent="0.2">
      <c r="A22" s="75" t="s">
        <v>18</v>
      </c>
      <c r="B22" s="76">
        <v>4.4160000000000004</v>
      </c>
      <c r="C22" s="76">
        <v>4.4160000000000004</v>
      </c>
      <c r="D22" s="76">
        <v>0</v>
      </c>
      <c r="E22" s="76">
        <v>0</v>
      </c>
      <c r="F22" s="76">
        <v>980</v>
      </c>
      <c r="G22" s="76">
        <v>982</v>
      </c>
      <c r="H22" s="76">
        <v>816</v>
      </c>
      <c r="I22" s="76">
        <v>816</v>
      </c>
      <c r="J22" s="76">
        <v>0</v>
      </c>
      <c r="K22" s="76">
        <v>35.6</v>
      </c>
      <c r="L22" s="76">
        <v>0</v>
      </c>
      <c r="M22" s="76">
        <v>0</v>
      </c>
      <c r="N22" s="76">
        <v>0</v>
      </c>
      <c r="O22" s="76">
        <v>7.2</v>
      </c>
      <c r="P22" s="76">
        <v>970.80000000000007</v>
      </c>
      <c r="Q22" s="76">
        <v>12.6</v>
      </c>
      <c r="R22" s="76">
        <v>16.8</v>
      </c>
      <c r="S22" s="77">
        <v>759.2</v>
      </c>
      <c r="T22" s="139"/>
    </row>
    <row r="23" spans="1:20" x14ac:dyDescent="0.2">
      <c r="A23" s="75" t="s">
        <v>19</v>
      </c>
      <c r="B23" s="76">
        <v>4.4160000000000004</v>
      </c>
      <c r="C23" s="76">
        <v>4.4000000000000004</v>
      </c>
      <c r="D23" s="76">
        <v>0</v>
      </c>
      <c r="E23" s="76">
        <v>0</v>
      </c>
      <c r="F23" s="76">
        <v>1048</v>
      </c>
      <c r="G23" s="76">
        <v>1048</v>
      </c>
      <c r="H23" s="76">
        <v>844</v>
      </c>
      <c r="I23" s="76">
        <v>842</v>
      </c>
      <c r="J23" s="76">
        <v>0</v>
      </c>
      <c r="K23" s="76">
        <v>37.6</v>
      </c>
      <c r="L23" s="76">
        <v>0</v>
      </c>
      <c r="M23" s="76">
        <v>0</v>
      </c>
      <c r="N23" s="76">
        <v>0</v>
      </c>
      <c r="O23" s="76">
        <v>8</v>
      </c>
      <c r="P23" s="76">
        <v>1038</v>
      </c>
      <c r="Q23" s="76">
        <v>10.8</v>
      </c>
      <c r="R23" s="76">
        <v>16.8</v>
      </c>
      <c r="S23" s="77">
        <v>782</v>
      </c>
      <c r="T23" s="139"/>
    </row>
    <row r="24" spans="1:20" x14ac:dyDescent="0.2">
      <c r="A24" s="75" t="s">
        <v>20</v>
      </c>
      <c r="B24" s="76">
        <v>4.4480000000000004</v>
      </c>
      <c r="C24" s="76">
        <v>4.4480000000000004</v>
      </c>
      <c r="D24" s="76">
        <v>0</v>
      </c>
      <c r="E24" s="76">
        <v>0</v>
      </c>
      <c r="F24" s="76">
        <v>1016</v>
      </c>
      <c r="G24" s="76">
        <v>1016</v>
      </c>
      <c r="H24" s="76">
        <v>868</v>
      </c>
      <c r="I24" s="76">
        <v>868</v>
      </c>
      <c r="J24" s="76">
        <v>0</v>
      </c>
      <c r="K24" s="76">
        <v>38</v>
      </c>
      <c r="L24" s="76">
        <v>0</v>
      </c>
      <c r="M24" s="76">
        <v>0</v>
      </c>
      <c r="N24" s="76">
        <v>0</v>
      </c>
      <c r="O24" s="76">
        <v>7.2</v>
      </c>
      <c r="P24" s="76">
        <v>1006.8000000000001</v>
      </c>
      <c r="Q24" s="76">
        <v>10.200000000000001</v>
      </c>
      <c r="R24" s="76">
        <v>16.2</v>
      </c>
      <c r="S24" s="77">
        <v>808</v>
      </c>
      <c r="T24" s="139"/>
    </row>
    <row r="25" spans="1:20" x14ac:dyDescent="0.2">
      <c r="A25" s="75" t="s">
        <v>21</v>
      </c>
      <c r="B25" s="76">
        <v>4.4160000000000004</v>
      </c>
      <c r="C25" s="76">
        <v>4.4320000000000004</v>
      </c>
      <c r="D25" s="76">
        <v>0</v>
      </c>
      <c r="E25" s="76">
        <v>0</v>
      </c>
      <c r="F25" s="76">
        <v>1036</v>
      </c>
      <c r="G25" s="76">
        <v>1034</v>
      </c>
      <c r="H25" s="76">
        <v>904</v>
      </c>
      <c r="I25" s="76">
        <v>904</v>
      </c>
      <c r="J25" s="76">
        <v>0</v>
      </c>
      <c r="K25" s="76">
        <v>37.200000000000003</v>
      </c>
      <c r="L25" s="76">
        <v>0</v>
      </c>
      <c r="M25" s="76">
        <v>0</v>
      </c>
      <c r="N25" s="76">
        <v>0</v>
      </c>
      <c r="O25" s="76">
        <v>8</v>
      </c>
      <c r="P25" s="76">
        <v>1025.4000000000001</v>
      </c>
      <c r="Q25" s="76">
        <v>9.6</v>
      </c>
      <c r="R25" s="76">
        <v>15.6</v>
      </c>
      <c r="S25" s="77">
        <v>846.80000000000007</v>
      </c>
      <c r="T25" s="139"/>
    </row>
    <row r="26" spans="1:20" x14ac:dyDescent="0.2">
      <c r="A26" s="75" t="s">
        <v>22</v>
      </c>
      <c r="B26" s="76">
        <v>4.6080000000000005</v>
      </c>
      <c r="C26" s="76">
        <v>4.5920000000000005</v>
      </c>
      <c r="D26" s="76">
        <v>0</v>
      </c>
      <c r="E26" s="76">
        <v>0</v>
      </c>
      <c r="F26" s="76">
        <v>1056</v>
      </c>
      <c r="G26" s="76">
        <v>1058</v>
      </c>
      <c r="H26" s="76">
        <v>896</v>
      </c>
      <c r="I26" s="76">
        <v>896</v>
      </c>
      <c r="J26" s="76">
        <v>0</v>
      </c>
      <c r="K26" s="76">
        <v>37.6</v>
      </c>
      <c r="L26" s="76">
        <v>0</v>
      </c>
      <c r="M26" s="76">
        <v>0</v>
      </c>
      <c r="N26" s="76">
        <v>0</v>
      </c>
      <c r="O26" s="76">
        <v>8.8000000000000007</v>
      </c>
      <c r="P26" s="76">
        <v>1048.2</v>
      </c>
      <c r="Q26" s="76">
        <v>9.6</v>
      </c>
      <c r="R26" s="76">
        <v>12.6</v>
      </c>
      <c r="S26" s="77">
        <v>840.4</v>
      </c>
      <c r="T26" s="139"/>
    </row>
    <row r="27" spans="1:20" x14ac:dyDescent="0.2">
      <c r="A27" s="75" t="s">
        <v>23</v>
      </c>
      <c r="B27" s="76">
        <v>4.4800000000000004</v>
      </c>
      <c r="C27" s="76">
        <v>4.4960000000000004</v>
      </c>
      <c r="D27" s="76">
        <v>0</v>
      </c>
      <c r="E27" s="76">
        <v>0</v>
      </c>
      <c r="F27" s="76">
        <v>1008</v>
      </c>
      <c r="G27" s="76">
        <v>1008</v>
      </c>
      <c r="H27" s="76">
        <v>884</v>
      </c>
      <c r="I27" s="76">
        <v>884</v>
      </c>
      <c r="J27" s="76">
        <v>0</v>
      </c>
      <c r="K27" s="76">
        <v>38.800000000000004</v>
      </c>
      <c r="L27" s="76">
        <v>0</v>
      </c>
      <c r="M27" s="76">
        <v>0</v>
      </c>
      <c r="N27" s="76">
        <v>0</v>
      </c>
      <c r="O27" s="76">
        <v>8.8000000000000007</v>
      </c>
      <c r="P27" s="76">
        <v>997.2</v>
      </c>
      <c r="Q27" s="76">
        <v>10.200000000000001</v>
      </c>
      <c r="R27" s="76">
        <v>11.4</v>
      </c>
      <c r="S27" s="77">
        <v>828</v>
      </c>
      <c r="T27" s="139"/>
    </row>
    <row r="28" spans="1:20" x14ac:dyDescent="0.2">
      <c r="A28" s="75" t="s">
        <v>24</v>
      </c>
      <c r="B28" s="76">
        <v>4.6080000000000005</v>
      </c>
      <c r="C28" s="76">
        <v>4.5920000000000005</v>
      </c>
      <c r="D28" s="76">
        <v>0</v>
      </c>
      <c r="E28" s="76">
        <v>0</v>
      </c>
      <c r="F28" s="76">
        <v>1024</v>
      </c>
      <c r="G28" s="76">
        <v>1022</v>
      </c>
      <c r="H28" s="76">
        <v>836</v>
      </c>
      <c r="I28" s="76">
        <v>838</v>
      </c>
      <c r="J28" s="76">
        <v>0</v>
      </c>
      <c r="K28" s="76">
        <v>38.4</v>
      </c>
      <c r="L28" s="76">
        <v>0</v>
      </c>
      <c r="M28" s="76">
        <v>0</v>
      </c>
      <c r="N28" s="76">
        <v>0</v>
      </c>
      <c r="O28" s="76">
        <v>8.8000000000000007</v>
      </c>
      <c r="P28" s="76">
        <v>1012.8000000000001</v>
      </c>
      <c r="Q28" s="76">
        <v>10.200000000000001</v>
      </c>
      <c r="R28" s="76">
        <v>11.4</v>
      </c>
      <c r="S28" s="77">
        <v>782.4</v>
      </c>
      <c r="T28" s="139"/>
    </row>
    <row r="29" spans="1:20" x14ac:dyDescent="0.2">
      <c r="A29" s="75" t="s">
        <v>25</v>
      </c>
      <c r="B29" s="76">
        <v>4.4480000000000004</v>
      </c>
      <c r="C29" s="76">
        <v>4.4640000000000004</v>
      </c>
      <c r="D29" s="76">
        <v>0</v>
      </c>
      <c r="E29" s="76">
        <v>0</v>
      </c>
      <c r="F29" s="76">
        <v>976</v>
      </c>
      <c r="G29" s="76">
        <v>978</v>
      </c>
      <c r="H29" s="76">
        <v>732</v>
      </c>
      <c r="I29" s="76">
        <v>730</v>
      </c>
      <c r="J29" s="76">
        <v>0</v>
      </c>
      <c r="K29" s="76">
        <v>38.4</v>
      </c>
      <c r="L29" s="76">
        <v>0</v>
      </c>
      <c r="M29" s="76">
        <v>0</v>
      </c>
      <c r="N29" s="76">
        <v>0</v>
      </c>
      <c r="O29" s="76">
        <v>8.8000000000000007</v>
      </c>
      <c r="P29" s="76">
        <v>969</v>
      </c>
      <c r="Q29" s="76">
        <v>9.6</v>
      </c>
      <c r="R29" s="76">
        <v>11.4</v>
      </c>
      <c r="S29" s="77">
        <v>672.80000000000007</v>
      </c>
      <c r="T29" s="139"/>
    </row>
    <row r="30" spans="1:20" ht="13.5" thickBot="1" x14ac:dyDescent="0.25">
      <c r="A30" s="78" t="s">
        <v>26</v>
      </c>
      <c r="B30" s="79">
        <v>4.4800000000000004</v>
      </c>
      <c r="C30" s="79">
        <v>4.4800000000000004</v>
      </c>
      <c r="D30" s="79">
        <v>0</v>
      </c>
      <c r="E30" s="79">
        <v>0</v>
      </c>
      <c r="F30" s="79">
        <v>932</v>
      </c>
      <c r="G30" s="79">
        <v>932</v>
      </c>
      <c r="H30" s="79">
        <v>644</v>
      </c>
      <c r="I30" s="79">
        <v>644</v>
      </c>
      <c r="J30" s="79">
        <v>0</v>
      </c>
      <c r="K30" s="79">
        <v>38</v>
      </c>
      <c r="L30" s="79">
        <v>0</v>
      </c>
      <c r="M30" s="79">
        <v>0</v>
      </c>
      <c r="N30" s="79">
        <v>0</v>
      </c>
      <c r="O30" s="79">
        <v>8.8000000000000007</v>
      </c>
      <c r="P30" s="79">
        <v>924</v>
      </c>
      <c r="Q30" s="79">
        <v>10.200000000000001</v>
      </c>
      <c r="R30" s="79">
        <v>10.8</v>
      </c>
      <c r="S30" s="80">
        <v>589.20000000000005</v>
      </c>
      <c r="T30" s="139"/>
    </row>
    <row r="31" spans="1:20" s="55" customFormat="1" hidden="1" x14ac:dyDescent="0.2">
      <c r="A31" s="46" t="s">
        <v>2</v>
      </c>
      <c r="B31" s="55">
        <f t="shared" ref="B31:S31" si="0">SUM(B7:B30)</f>
        <v>106.39999999999999</v>
      </c>
      <c r="C31" s="55">
        <f t="shared" si="0"/>
        <v>106.39999999999999</v>
      </c>
      <c r="D31" s="55">
        <f t="shared" si="0"/>
        <v>0</v>
      </c>
      <c r="E31" s="55">
        <f t="shared" si="0"/>
        <v>0</v>
      </c>
      <c r="F31" s="55">
        <f t="shared" si="0"/>
        <v>22772</v>
      </c>
      <c r="G31" s="55">
        <f t="shared" si="0"/>
        <v>22774</v>
      </c>
      <c r="H31" s="55">
        <f t="shared" si="0"/>
        <v>17416</v>
      </c>
      <c r="I31" s="55">
        <f t="shared" si="0"/>
        <v>17414</v>
      </c>
      <c r="J31" s="55">
        <f t="shared" si="0"/>
        <v>0</v>
      </c>
      <c r="K31" s="55">
        <f t="shared" si="0"/>
        <v>694.79999999999984</v>
      </c>
      <c r="L31" s="55">
        <f t="shared" si="0"/>
        <v>0</v>
      </c>
      <c r="M31" s="55">
        <f t="shared" si="0"/>
        <v>0</v>
      </c>
      <c r="N31" s="55">
        <f t="shared" si="0"/>
        <v>0</v>
      </c>
      <c r="O31" s="55">
        <f t="shared" si="0"/>
        <v>179.20000000000005</v>
      </c>
      <c r="P31" s="55">
        <f t="shared" si="0"/>
        <v>22532.400000000001</v>
      </c>
      <c r="Q31" s="55">
        <f t="shared" si="0"/>
        <v>257.39999999999998</v>
      </c>
      <c r="R31" s="55">
        <f t="shared" si="0"/>
        <v>316.19999999999993</v>
      </c>
      <c r="S31" s="55">
        <f t="shared" si="0"/>
        <v>16279.999999999998</v>
      </c>
      <c r="T31" s="14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14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14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82" t="s">
        <v>58</v>
      </c>
      <c r="T38" s="136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3" t="s">
        <v>37</v>
      </c>
      <c r="T39" s="137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5" t="s">
        <v>56</v>
      </c>
      <c r="T40" s="138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/>
      <c r="F41" s="97">
        <v>196</v>
      </c>
      <c r="G41" s="97">
        <v>198</v>
      </c>
      <c r="H41" s="97">
        <v>224</v>
      </c>
      <c r="I41" s="97">
        <v>224</v>
      </c>
      <c r="J41" s="97">
        <v>0</v>
      </c>
      <c r="K41" s="97">
        <v>35.6</v>
      </c>
      <c r="L41" s="97">
        <v>0</v>
      </c>
      <c r="M41" s="97">
        <v>0</v>
      </c>
      <c r="N41" s="97">
        <v>0</v>
      </c>
      <c r="O41" s="97">
        <v>0.8</v>
      </c>
      <c r="P41" s="97">
        <v>184.20000000000002</v>
      </c>
      <c r="Q41" s="97">
        <v>12</v>
      </c>
      <c r="R41" s="97">
        <v>29.400000000000002</v>
      </c>
      <c r="S41" s="98">
        <v>154.80000000000001</v>
      </c>
      <c r="T41" s="14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/>
      <c r="F42" s="100">
        <v>192</v>
      </c>
      <c r="G42" s="100">
        <v>192</v>
      </c>
      <c r="H42" s="100">
        <v>224</v>
      </c>
      <c r="I42" s="100">
        <v>222</v>
      </c>
      <c r="J42" s="100">
        <v>0</v>
      </c>
      <c r="K42" s="100">
        <v>36</v>
      </c>
      <c r="L42" s="100">
        <v>0</v>
      </c>
      <c r="M42" s="100">
        <v>0</v>
      </c>
      <c r="N42" s="100">
        <v>0</v>
      </c>
      <c r="O42" s="100">
        <v>1.6</v>
      </c>
      <c r="P42" s="100">
        <v>180.6</v>
      </c>
      <c r="Q42" s="100">
        <v>12</v>
      </c>
      <c r="R42" s="100">
        <v>29.400000000000002</v>
      </c>
      <c r="S42" s="101">
        <v>151.6</v>
      </c>
      <c r="T42" s="14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/>
      <c r="F43" s="100">
        <v>192</v>
      </c>
      <c r="G43" s="100">
        <v>190</v>
      </c>
      <c r="H43" s="100">
        <v>216</v>
      </c>
      <c r="I43" s="100">
        <v>216</v>
      </c>
      <c r="J43" s="100">
        <v>0</v>
      </c>
      <c r="K43" s="100">
        <v>35.6</v>
      </c>
      <c r="L43" s="100">
        <v>0</v>
      </c>
      <c r="M43" s="100">
        <v>0</v>
      </c>
      <c r="N43" s="100">
        <v>0</v>
      </c>
      <c r="O43" s="100">
        <v>1.6</v>
      </c>
      <c r="P43" s="100">
        <v>178.8</v>
      </c>
      <c r="Q43" s="100">
        <v>11.4</v>
      </c>
      <c r="R43" s="100">
        <v>28.8</v>
      </c>
      <c r="S43" s="101">
        <v>148.80000000000001</v>
      </c>
      <c r="T43" s="14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/>
      <c r="F44" s="100">
        <v>180</v>
      </c>
      <c r="G44" s="100">
        <v>180</v>
      </c>
      <c r="H44" s="100">
        <v>208</v>
      </c>
      <c r="I44" s="100">
        <v>210</v>
      </c>
      <c r="J44" s="100">
        <v>0</v>
      </c>
      <c r="K44" s="100">
        <v>34.800000000000004</v>
      </c>
      <c r="L44" s="100">
        <v>0</v>
      </c>
      <c r="M44" s="100">
        <v>0</v>
      </c>
      <c r="N44" s="100">
        <v>0</v>
      </c>
      <c r="O44" s="100">
        <v>0.8</v>
      </c>
      <c r="P44" s="100">
        <v>169.20000000000002</v>
      </c>
      <c r="Q44" s="100">
        <v>11.4</v>
      </c>
      <c r="R44" s="100">
        <v>27.6</v>
      </c>
      <c r="S44" s="101">
        <v>142.80000000000001</v>
      </c>
      <c r="T44" s="14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/>
      <c r="F45" s="100">
        <v>176</v>
      </c>
      <c r="G45" s="100">
        <v>176</v>
      </c>
      <c r="H45" s="100">
        <v>204</v>
      </c>
      <c r="I45" s="100">
        <v>202</v>
      </c>
      <c r="J45" s="100">
        <v>0</v>
      </c>
      <c r="K45" s="100">
        <v>34.800000000000004</v>
      </c>
      <c r="L45" s="100">
        <v>0</v>
      </c>
      <c r="M45" s="100">
        <v>0</v>
      </c>
      <c r="N45" s="100">
        <v>0</v>
      </c>
      <c r="O45" s="100">
        <v>0.8</v>
      </c>
      <c r="P45" s="100">
        <v>165</v>
      </c>
      <c r="Q45" s="100">
        <v>10.8</v>
      </c>
      <c r="R45" s="100">
        <v>27</v>
      </c>
      <c r="S45" s="101">
        <v>138</v>
      </c>
      <c r="T45" s="14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/>
      <c r="F46" s="100">
        <v>184</v>
      </c>
      <c r="G46" s="100">
        <v>184</v>
      </c>
      <c r="H46" s="100">
        <v>212</v>
      </c>
      <c r="I46" s="100">
        <v>214</v>
      </c>
      <c r="J46" s="100">
        <v>0</v>
      </c>
      <c r="K46" s="100">
        <v>34.800000000000004</v>
      </c>
      <c r="L46" s="100">
        <v>0</v>
      </c>
      <c r="M46" s="100">
        <v>0</v>
      </c>
      <c r="N46" s="100">
        <v>0</v>
      </c>
      <c r="O46" s="100">
        <v>1.6</v>
      </c>
      <c r="P46" s="100">
        <v>172.20000000000002</v>
      </c>
      <c r="Q46" s="100">
        <v>10.8</v>
      </c>
      <c r="R46" s="100">
        <v>27</v>
      </c>
      <c r="S46" s="101">
        <v>146.80000000000001</v>
      </c>
      <c r="T46" s="14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/>
      <c r="F47" s="100">
        <v>192</v>
      </c>
      <c r="G47" s="100">
        <v>190</v>
      </c>
      <c r="H47" s="100">
        <v>220</v>
      </c>
      <c r="I47" s="100">
        <v>218</v>
      </c>
      <c r="J47" s="100">
        <v>0</v>
      </c>
      <c r="K47" s="100">
        <v>34.800000000000004</v>
      </c>
      <c r="L47" s="100">
        <v>0</v>
      </c>
      <c r="M47" s="100">
        <v>0</v>
      </c>
      <c r="N47" s="100">
        <v>0</v>
      </c>
      <c r="O47" s="100">
        <v>0.8</v>
      </c>
      <c r="P47" s="100">
        <v>178.8</v>
      </c>
      <c r="Q47" s="100">
        <v>10.8</v>
      </c>
      <c r="R47" s="100">
        <v>27.6</v>
      </c>
      <c r="S47" s="101">
        <v>151.6</v>
      </c>
      <c r="T47" s="14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/>
      <c r="F48" s="100">
        <v>208</v>
      </c>
      <c r="G48" s="100">
        <v>212</v>
      </c>
      <c r="H48" s="100">
        <v>232</v>
      </c>
      <c r="I48" s="100">
        <v>232</v>
      </c>
      <c r="J48" s="100">
        <v>0</v>
      </c>
      <c r="K48" s="100">
        <v>35.6</v>
      </c>
      <c r="L48" s="100">
        <v>0</v>
      </c>
      <c r="M48" s="100">
        <v>0</v>
      </c>
      <c r="N48" s="100">
        <v>0</v>
      </c>
      <c r="O48" s="100">
        <v>1.6</v>
      </c>
      <c r="P48" s="100">
        <v>199.20000000000002</v>
      </c>
      <c r="Q48" s="100">
        <v>12</v>
      </c>
      <c r="R48" s="100">
        <v>29.400000000000002</v>
      </c>
      <c r="S48" s="101">
        <v>163.6</v>
      </c>
      <c r="T48" s="14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/>
      <c r="F49" s="100">
        <v>232</v>
      </c>
      <c r="G49" s="100">
        <v>228</v>
      </c>
      <c r="H49" s="100">
        <v>260</v>
      </c>
      <c r="I49" s="100">
        <v>260</v>
      </c>
      <c r="J49" s="100">
        <v>0</v>
      </c>
      <c r="K49" s="100">
        <v>35.6</v>
      </c>
      <c r="L49" s="100">
        <v>0</v>
      </c>
      <c r="M49" s="100">
        <v>0</v>
      </c>
      <c r="N49" s="100">
        <v>0</v>
      </c>
      <c r="O49" s="100">
        <v>1.6</v>
      </c>
      <c r="P49" s="100">
        <v>216</v>
      </c>
      <c r="Q49" s="100">
        <v>12.6</v>
      </c>
      <c r="R49" s="100">
        <v>30</v>
      </c>
      <c r="S49" s="101">
        <v>188.8</v>
      </c>
      <c r="T49" s="14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/>
      <c r="F50" s="100">
        <v>244</v>
      </c>
      <c r="G50" s="100">
        <v>244</v>
      </c>
      <c r="H50" s="100">
        <v>236</v>
      </c>
      <c r="I50" s="100">
        <v>236</v>
      </c>
      <c r="J50" s="100">
        <v>0</v>
      </c>
      <c r="K50" s="100">
        <v>6</v>
      </c>
      <c r="L50" s="100">
        <v>0</v>
      </c>
      <c r="M50" s="100">
        <v>0</v>
      </c>
      <c r="N50" s="100">
        <v>0</v>
      </c>
      <c r="O50" s="100">
        <v>0.8</v>
      </c>
      <c r="P50" s="100">
        <v>231</v>
      </c>
      <c r="Q50" s="100">
        <v>12.6</v>
      </c>
      <c r="R50" s="100">
        <v>33</v>
      </c>
      <c r="S50" s="101">
        <v>193.6</v>
      </c>
      <c r="T50" s="14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/>
      <c r="F51" s="100">
        <v>240</v>
      </c>
      <c r="G51" s="100">
        <v>242</v>
      </c>
      <c r="H51" s="100">
        <v>256</v>
      </c>
      <c r="I51" s="100">
        <v>258</v>
      </c>
      <c r="J51" s="100">
        <v>0</v>
      </c>
      <c r="K51" s="100">
        <v>6</v>
      </c>
      <c r="L51" s="100">
        <v>0</v>
      </c>
      <c r="M51" s="100">
        <v>0</v>
      </c>
      <c r="N51" s="100">
        <v>0</v>
      </c>
      <c r="O51" s="100">
        <v>1.6</v>
      </c>
      <c r="P51" s="100">
        <v>229.20000000000002</v>
      </c>
      <c r="Q51" s="100">
        <v>12</v>
      </c>
      <c r="R51" s="100">
        <v>36</v>
      </c>
      <c r="S51" s="101">
        <v>212</v>
      </c>
    </row>
    <row r="52" spans="1:54" x14ac:dyDescent="0.2">
      <c r="A52" s="99" t="s">
        <v>14</v>
      </c>
      <c r="B52" s="100"/>
      <c r="C52" s="100"/>
      <c r="D52" s="100"/>
      <c r="E52" s="100"/>
      <c r="F52" s="100">
        <v>244</v>
      </c>
      <c r="G52" s="100">
        <v>244</v>
      </c>
      <c r="H52" s="100">
        <v>248</v>
      </c>
      <c r="I52" s="100">
        <v>248</v>
      </c>
      <c r="J52" s="100">
        <v>0</v>
      </c>
      <c r="K52" s="100">
        <v>6</v>
      </c>
      <c r="L52" s="100">
        <v>0</v>
      </c>
      <c r="M52" s="100">
        <v>0</v>
      </c>
      <c r="N52" s="100">
        <v>0</v>
      </c>
      <c r="O52" s="100">
        <v>0.8</v>
      </c>
      <c r="P52" s="100">
        <v>231.6</v>
      </c>
      <c r="Q52" s="100">
        <v>12</v>
      </c>
      <c r="R52" s="100">
        <v>31.8</v>
      </c>
      <c r="S52" s="101">
        <v>206.4</v>
      </c>
    </row>
    <row r="53" spans="1:54" x14ac:dyDescent="0.2">
      <c r="A53" s="99" t="s">
        <v>15</v>
      </c>
      <c r="B53" s="100"/>
      <c r="C53" s="100"/>
      <c r="D53" s="100"/>
      <c r="E53" s="100"/>
      <c r="F53" s="100">
        <v>228</v>
      </c>
      <c r="G53" s="100">
        <v>228</v>
      </c>
      <c r="H53" s="100">
        <v>244</v>
      </c>
      <c r="I53" s="100">
        <v>244</v>
      </c>
      <c r="J53" s="100">
        <v>0</v>
      </c>
      <c r="K53" s="100">
        <v>6</v>
      </c>
      <c r="L53" s="100">
        <v>0</v>
      </c>
      <c r="M53" s="100">
        <v>0</v>
      </c>
      <c r="N53" s="100">
        <v>0</v>
      </c>
      <c r="O53" s="100">
        <v>1.6</v>
      </c>
      <c r="P53" s="100">
        <v>216.6</v>
      </c>
      <c r="Q53" s="100">
        <v>12</v>
      </c>
      <c r="R53" s="100">
        <v>30.6</v>
      </c>
      <c r="S53" s="101">
        <v>204</v>
      </c>
    </row>
    <row r="54" spans="1:54" x14ac:dyDescent="0.2">
      <c r="A54" s="99" t="s">
        <v>16</v>
      </c>
      <c r="B54" s="100"/>
      <c r="C54" s="100"/>
      <c r="D54" s="100"/>
      <c r="E54" s="100"/>
      <c r="F54" s="100">
        <v>248</v>
      </c>
      <c r="G54" s="100">
        <v>250</v>
      </c>
      <c r="H54" s="100">
        <v>248</v>
      </c>
      <c r="I54" s="100">
        <v>246</v>
      </c>
      <c r="J54" s="100">
        <v>0</v>
      </c>
      <c r="K54" s="100">
        <v>6</v>
      </c>
      <c r="L54" s="100">
        <v>0</v>
      </c>
      <c r="M54" s="100">
        <v>0</v>
      </c>
      <c r="N54" s="100">
        <v>0</v>
      </c>
      <c r="O54" s="100">
        <v>0.8</v>
      </c>
      <c r="P54" s="100">
        <v>236.4</v>
      </c>
      <c r="Q54" s="100">
        <v>12</v>
      </c>
      <c r="R54" s="100">
        <v>33.6</v>
      </c>
      <c r="S54" s="101">
        <v>200</v>
      </c>
    </row>
    <row r="55" spans="1:54" x14ac:dyDescent="0.2">
      <c r="A55" s="99" t="s">
        <v>17</v>
      </c>
      <c r="B55" s="100"/>
      <c r="C55" s="100"/>
      <c r="D55" s="100"/>
      <c r="E55" s="100"/>
      <c r="F55" s="100">
        <v>256</v>
      </c>
      <c r="G55" s="100">
        <v>254</v>
      </c>
      <c r="H55" s="100">
        <v>244</v>
      </c>
      <c r="I55" s="100">
        <v>246</v>
      </c>
      <c r="J55" s="100">
        <v>0</v>
      </c>
      <c r="K55" s="100">
        <v>6</v>
      </c>
      <c r="L55" s="100">
        <v>0</v>
      </c>
      <c r="M55" s="100">
        <v>0</v>
      </c>
      <c r="N55" s="100">
        <v>0</v>
      </c>
      <c r="O55" s="100">
        <v>1.6</v>
      </c>
      <c r="P55" s="100">
        <v>242.4</v>
      </c>
      <c r="Q55" s="100">
        <v>12</v>
      </c>
      <c r="R55" s="100">
        <v>35.4</v>
      </c>
      <c r="S55" s="101">
        <v>202.4</v>
      </c>
    </row>
    <row r="56" spans="1:54" x14ac:dyDescent="0.2">
      <c r="A56" s="99" t="s">
        <v>18</v>
      </c>
      <c r="B56" s="100"/>
      <c r="C56" s="100"/>
      <c r="D56" s="100"/>
      <c r="E56" s="100"/>
      <c r="F56" s="100">
        <v>260</v>
      </c>
      <c r="G56" s="100">
        <v>260</v>
      </c>
      <c r="H56" s="100">
        <v>280</v>
      </c>
      <c r="I56" s="100">
        <v>278</v>
      </c>
      <c r="J56" s="100">
        <v>0</v>
      </c>
      <c r="K56" s="100">
        <v>37.6</v>
      </c>
      <c r="L56" s="100">
        <v>0</v>
      </c>
      <c r="M56" s="100">
        <v>0</v>
      </c>
      <c r="N56" s="100">
        <v>0</v>
      </c>
      <c r="O56" s="100">
        <v>1.6</v>
      </c>
      <c r="P56" s="100">
        <v>244.8</v>
      </c>
      <c r="Q56" s="100">
        <v>12.6</v>
      </c>
      <c r="R56" s="100">
        <v>33.6</v>
      </c>
      <c r="S56" s="101">
        <v>202</v>
      </c>
    </row>
    <row r="57" spans="1:54" x14ac:dyDescent="0.2">
      <c r="A57" s="99" t="s">
        <v>19</v>
      </c>
      <c r="B57" s="100"/>
      <c r="C57" s="100"/>
      <c r="D57" s="100"/>
      <c r="E57" s="100"/>
      <c r="F57" s="100">
        <v>236</v>
      </c>
      <c r="G57" s="100">
        <v>236</v>
      </c>
      <c r="H57" s="100">
        <v>260</v>
      </c>
      <c r="I57" s="100">
        <v>260</v>
      </c>
      <c r="J57" s="100">
        <v>0</v>
      </c>
      <c r="K57" s="100">
        <v>36.4</v>
      </c>
      <c r="L57" s="100">
        <v>0</v>
      </c>
      <c r="M57" s="100">
        <v>0</v>
      </c>
      <c r="N57" s="100">
        <v>0</v>
      </c>
      <c r="O57" s="100">
        <v>0.8</v>
      </c>
      <c r="P57" s="100">
        <v>222.6</v>
      </c>
      <c r="Q57" s="100">
        <v>13.8</v>
      </c>
      <c r="R57" s="100">
        <v>33</v>
      </c>
      <c r="S57" s="101">
        <v>186.4</v>
      </c>
    </row>
    <row r="58" spans="1:54" x14ac:dyDescent="0.2">
      <c r="A58" s="99" t="s">
        <v>20</v>
      </c>
      <c r="B58" s="100"/>
      <c r="C58" s="100"/>
      <c r="D58" s="100"/>
      <c r="E58" s="100"/>
      <c r="F58" s="100">
        <v>220</v>
      </c>
      <c r="G58" s="100">
        <v>218</v>
      </c>
      <c r="H58" s="100">
        <v>276</v>
      </c>
      <c r="I58" s="100">
        <v>278</v>
      </c>
      <c r="J58" s="100">
        <v>0</v>
      </c>
      <c r="K58" s="100">
        <v>36.4</v>
      </c>
      <c r="L58" s="100">
        <v>0</v>
      </c>
      <c r="M58" s="100">
        <v>0</v>
      </c>
      <c r="N58" s="100">
        <v>0</v>
      </c>
      <c r="O58" s="100">
        <v>1.6</v>
      </c>
      <c r="P58" s="100">
        <v>207</v>
      </c>
      <c r="Q58" s="100">
        <v>12</v>
      </c>
      <c r="R58" s="100">
        <v>34.800000000000004</v>
      </c>
      <c r="S58" s="101">
        <v>202.4</v>
      </c>
    </row>
    <row r="59" spans="1:54" x14ac:dyDescent="0.2">
      <c r="A59" s="99" t="s">
        <v>21</v>
      </c>
      <c r="B59" s="100"/>
      <c r="C59" s="100"/>
      <c r="D59" s="100"/>
      <c r="E59" s="100"/>
      <c r="F59" s="100">
        <v>216</v>
      </c>
      <c r="G59" s="100">
        <v>216</v>
      </c>
      <c r="H59" s="100">
        <v>264</v>
      </c>
      <c r="I59" s="100">
        <v>264</v>
      </c>
      <c r="J59" s="100">
        <v>0</v>
      </c>
      <c r="K59" s="100">
        <v>36.800000000000004</v>
      </c>
      <c r="L59" s="100">
        <v>0</v>
      </c>
      <c r="M59" s="100">
        <v>0</v>
      </c>
      <c r="N59" s="100">
        <v>0</v>
      </c>
      <c r="O59" s="100">
        <v>0.8</v>
      </c>
      <c r="P59" s="100">
        <v>203.4</v>
      </c>
      <c r="Q59" s="100">
        <v>12</v>
      </c>
      <c r="R59" s="100">
        <v>33.6</v>
      </c>
      <c r="S59" s="101">
        <v>190</v>
      </c>
    </row>
    <row r="60" spans="1:54" x14ac:dyDescent="0.2">
      <c r="A60" s="99" t="s">
        <v>22</v>
      </c>
      <c r="B60" s="100"/>
      <c r="C60" s="100"/>
      <c r="D60" s="100"/>
      <c r="E60" s="100"/>
      <c r="F60" s="100">
        <v>212</v>
      </c>
      <c r="G60" s="100">
        <v>212</v>
      </c>
      <c r="H60" s="100">
        <v>260</v>
      </c>
      <c r="I60" s="100">
        <v>260</v>
      </c>
      <c r="J60" s="100">
        <v>0</v>
      </c>
      <c r="K60" s="100">
        <v>36.4</v>
      </c>
      <c r="L60" s="100">
        <v>0</v>
      </c>
      <c r="M60" s="100">
        <v>0</v>
      </c>
      <c r="N60" s="100">
        <v>0</v>
      </c>
      <c r="O60" s="100">
        <v>1.6</v>
      </c>
      <c r="P60" s="100">
        <v>199.8</v>
      </c>
      <c r="Q60" s="100">
        <v>12.6</v>
      </c>
      <c r="R60" s="100">
        <v>30</v>
      </c>
      <c r="S60" s="101">
        <v>188.4</v>
      </c>
    </row>
    <row r="61" spans="1:54" x14ac:dyDescent="0.2">
      <c r="A61" s="99" t="s">
        <v>23</v>
      </c>
      <c r="B61" s="100"/>
      <c r="C61" s="100"/>
      <c r="D61" s="100"/>
      <c r="E61" s="100"/>
      <c r="F61" s="100">
        <v>208</v>
      </c>
      <c r="G61" s="100">
        <v>212</v>
      </c>
      <c r="H61" s="100">
        <v>260</v>
      </c>
      <c r="I61" s="100">
        <v>260</v>
      </c>
      <c r="J61" s="100">
        <v>0</v>
      </c>
      <c r="K61" s="100">
        <v>36.800000000000004</v>
      </c>
      <c r="L61" s="100">
        <v>0</v>
      </c>
      <c r="M61" s="100">
        <v>0</v>
      </c>
      <c r="N61" s="100">
        <v>0</v>
      </c>
      <c r="O61" s="100">
        <v>0.8</v>
      </c>
      <c r="P61" s="100">
        <v>198.6</v>
      </c>
      <c r="Q61" s="100">
        <v>12.6</v>
      </c>
      <c r="R61" s="100">
        <v>30.6</v>
      </c>
      <c r="S61" s="101">
        <v>187.6</v>
      </c>
    </row>
    <row r="62" spans="1:54" x14ac:dyDescent="0.2">
      <c r="A62" s="99" t="s">
        <v>24</v>
      </c>
      <c r="B62" s="100"/>
      <c r="C62" s="100"/>
      <c r="D62" s="100"/>
      <c r="E62" s="100"/>
      <c r="F62" s="100">
        <v>212</v>
      </c>
      <c r="G62" s="100">
        <v>210</v>
      </c>
      <c r="H62" s="100">
        <v>256</v>
      </c>
      <c r="I62" s="100">
        <v>254</v>
      </c>
      <c r="J62" s="100">
        <v>0</v>
      </c>
      <c r="K62" s="100">
        <v>36.800000000000004</v>
      </c>
      <c r="L62" s="100">
        <v>0</v>
      </c>
      <c r="M62" s="100">
        <v>0</v>
      </c>
      <c r="N62" s="100">
        <v>0</v>
      </c>
      <c r="O62" s="100">
        <v>1.6</v>
      </c>
      <c r="P62" s="100">
        <v>198</v>
      </c>
      <c r="Q62" s="100">
        <v>12</v>
      </c>
      <c r="R62" s="100">
        <v>30.6</v>
      </c>
      <c r="S62" s="101">
        <v>184</v>
      </c>
    </row>
    <row r="63" spans="1:54" x14ac:dyDescent="0.2">
      <c r="A63" s="99" t="s">
        <v>25</v>
      </c>
      <c r="B63" s="100"/>
      <c r="C63" s="100"/>
      <c r="D63" s="100"/>
      <c r="E63" s="100"/>
      <c r="F63" s="100">
        <v>208</v>
      </c>
      <c r="G63" s="100">
        <v>206</v>
      </c>
      <c r="H63" s="100">
        <v>244</v>
      </c>
      <c r="I63" s="100">
        <v>246</v>
      </c>
      <c r="J63" s="100">
        <v>0</v>
      </c>
      <c r="K63" s="100">
        <v>36.800000000000004</v>
      </c>
      <c r="L63" s="100">
        <v>0</v>
      </c>
      <c r="M63" s="100">
        <v>0</v>
      </c>
      <c r="N63" s="100">
        <v>0</v>
      </c>
      <c r="O63" s="100">
        <v>0.8</v>
      </c>
      <c r="P63" s="100">
        <v>193.8</v>
      </c>
      <c r="Q63" s="100">
        <v>12.6</v>
      </c>
      <c r="R63" s="100">
        <v>30.6</v>
      </c>
      <c r="S63" s="101">
        <v>174.8</v>
      </c>
    </row>
    <row r="64" spans="1:54" ht="13.5" thickBot="1" x14ac:dyDescent="0.25">
      <c r="A64" s="102" t="s">
        <v>26</v>
      </c>
      <c r="B64" s="103"/>
      <c r="C64" s="103"/>
      <c r="D64" s="103"/>
      <c r="E64" s="103"/>
      <c r="F64" s="103">
        <v>204</v>
      </c>
      <c r="G64" s="103">
        <v>208</v>
      </c>
      <c r="H64" s="103">
        <v>248</v>
      </c>
      <c r="I64" s="103">
        <v>246</v>
      </c>
      <c r="J64" s="103">
        <v>0</v>
      </c>
      <c r="K64" s="103">
        <v>36.4</v>
      </c>
      <c r="L64" s="103">
        <v>0</v>
      </c>
      <c r="M64" s="103">
        <v>0</v>
      </c>
      <c r="N64" s="103">
        <v>0</v>
      </c>
      <c r="O64" s="103">
        <v>1.6</v>
      </c>
      <c r="P64" s="103">
        <v>194.4</v>
      </c>
      <c r="Q64" s="103">
        <v>12.6</v>
      </c>
      <c r="R64" s="103">
        <v>30.6</v>
      </c>
      <c r="S64" s="104">
        <v>173.6</v>
      </c>
    </row>
    <row r="65" spans="1:19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5188</v>
      </c>
      <c r="G65" s="91">
        <v>5190</v>
      </c>
      <c r="H65" s="91">
        <v>5824</v>
      </c>
      <c r="I65" s="91">
        <v>5822</v>
      </c>
      <c r="J65" s="91">
        <v>0</v>
      </c>
      <c r="K65" s="91">
        <v>683.99999999999989</v>
      </c>
      <c r="L65" s="91">
        <v>0</v>
      </c>
      <c r="M65" s="91">
        <v>0</v>
      </c>
      <c r="N65" s="91">
        <v>0</v>
      </c>
      <c r="O65" s="91">
        <v>29.600000000000012</v>
      </c>
      <c r="P65" s="91">
        <v>4893.6000000000004</v>
      </c>
      <c r="Q65" s="91">
        <v>289.20000000000005</v>
      </c>
      <c r="R65" s="91">
        <v>744.00000000000011</v>
      </c>
      <c r="S65" s="91">
        <v>4294.4000000000005</v>
      </c>
    </row>
    <row r="70" spans="1:19" ht="18" x14ac:dyDescent="0.25">
      <c r="A70" s="127" t="s">
        <v>87</v>
      </c>
      <c r="B70" s="127"/>
      <c r="C70" s="127"/>
      <c r="D70" s="127"/>
      <c r="E70" s="127"/>
      <c r="F70" s="127"/>
      <c r="G70" s="127"/>
      <c r="H70" s="127"/>
      <c r="I70" s="127"/>
      <c r="J70" s="105"/>
      <c r="K70" s="105"/>
    </row>
    <row r="71" spans="1:19" ht="18.75" thickBot="1" x14ac:dyDescent="0.3">
      <c r="A71" s="128" t="s">
        <v>59</v>
      </c>
      <c r="B71" s="129"/>
      <c r="C71" s="129"/>
      <c r="D71" s="129"/>
      <c r="E71" s="129"/>
      <c r="F71" s="81"/>
      <c r="G71" s="128" t="s">
        <v>60</v>
      </c>
      <c r="H71" s="129"/>
      <c r="I71" s="129"/>
      <c r="J71" s="129"/>
      <c r="K71" s="129"/>
    </row>
    <row r="72" spans="1:19" ht="13.5" thickBot="1" x14ac:dyDescent="0.25">
      <c r="A72" s="130" t="s">
        <v>61</v>
      </c>
      <c r="B72" s="131"/>
      <c r="C72" s="106" t="s">
        <v>62</v>
      </c>
      <c r="D72" s="106" t="s">
        <v>63</v>
      </c>
      <c r="E72" s="106" t="s">
        <v>64</v>
      </c>
      <c r="F72" s="107"/>
      <c r="G72" s="130" t="s">
        <v>61</v>
      </c>
      <c r="H72" s="131"/>
      <c r="I72" s="106" t="s">
        <v>62</v>
      </c>
      <c r="J72" s="106" t="s">
        <v>63</v>
      </c>
      <c r="K72" s="106" t="s">
        <v>64</v>
      </c>
    </row>
    <row r="73" spans="1:19" ht="38.25" x14ac:dyDescent="0.2">
      <c r="A73" s="108" t="s">
        <v>65</v>
      </c>
      <c r="B73" s="109" t="s">
        <v>66</v>
      </c>
      <c r="C73" s="110">
        <v>10000</v>
      </c>
      <c r="D73" s="110">
        <v>10000</v>
      </c>
      <c r="E73" s="110">
        <v>10000</v>
      </c>
      <c r="F73" s="107"/>
      <c r="G73" s="108" t="s">
        <v>65</v>
      </c>
      <c r="H73" s="109" t="s">
        <v>66</v>
      </c>
      <c r="I73" s="110">
        <v>10000</v>
      </c>
      <c r="J73" s="110">
        <v>10000</v>
      </c>
      <c r="K73" s="110">
        <v>10000</v>
      </c>
    </row>
    <row r="74" spans="1:19" ht="38.25" x14ac:dyDescent="0.2">
      <c r="A74" s="111" t="s">
        <v>67</v>
      </c>
      <c r="B74" s="112" t="s">
        <v>68</v>
      </c>
      <c r="C74" s="113">
        <v>16.8</v>
      </c>
      <c r="D74" s="113">
        <v>16.8</v>
      </c>
      <c r="E74" s="113">
        <v>16.8</v>
      </c>
      <c r="F74" s="107"/>
      <c r="G74" s="111" t="s">
        <v>67</v>
      </c>
      <c r="H74" s="112" t="s">
        <v>68</v>
      </c>
      <c r="I74" s="113">
        <v>17.100000000000001</v>
      </c>
      <c r="J74" s="113">
        <v>17.100000000000001</v>
      </c>
      <c r="K74" s="113">
        <v>17.100000000000001</v>
      </c>
    </row>
    <row r="75" spans="1:19" ht="38.25" x14ac:dyDescent="0.2">
      <c r="A75" s="111" t="s">
        <v>69</v>
      </c>
      <c r="B75" s="112" t="s">
        <v>70</v>
      </c>
      <c r="C75" s="113">
        <v>64</v>
      </c>
      <c r="D75" s="113">
        <v>64</v>
      </c>
      <c r="E75" s="113">
        <v>64</v>
      </c>
      <c r="F75" s="114"/>
      <c r="G75" s="111" t="s">
        <v>69</v>
      </c>
      <c r="H75" s="112" t="s">
        <v>70</v>
      </c>
      <c r="I75" s="113">
        <v>59.8</v>
      </c>
      <c r="J75" s="113">
        <v>59.8</v>
      </c>
      <c r="K75" s="113">
        <v>59.8</v>
      </c>
    </row>
    <row r="76" spans="1:19" ht="38.25" x14ac:dyDescent="0.2">
      <c r="A76" s="111" t="s">
        <v>71</v>
      </c>
      <c r="B76" s="112" t="s">
        <v>72</v>
      </c>
      <c r="C76" s="113">
        <v>0.67</v>
      </c>
      <c r="D76" s="113">
        <v>0.67</v>
      </c>
      <c r="E76" s="113">
        <v>0.67</v>
      </c>
      <c r="F76" s="114"/>
      <c r="G76" s="111" t="s">
        <v>71</v>
      </c>
      <c r="H76" s="112" t="s">
        <v>72</v>
      </c>
      <c r="I76" s="113">
        <v>0.79</v>
      </c>
      <c r="J76" s="113">
        <v>0.79</v>
      </c>
      <c r="K76" s="113">
        <v>0.79</v>
      </c>
    </row>
    <row r="77" spans="1:19" ht="51" x14ac:dyDescent="0.2">
      <c r="A77" s="111" t="s">
        <v>73</v>
      </c>
      <c r="B77" s="112" t="s">
        <v>74</v>
      </c>
      <c r="C77" s="113">
        <v>11</v>
      </c>
      <c r="D77" s="113">
        <v>11</v>
      </c>
      <c r="E77" s="113">
        <v>11</v>
      </c>
      <c r="F77" s="114"/>
      <c r="G77" s="111" t="s">
        <v>73</v>
      </c>
      <c r="H77" s="112" t="s">
        <v>74</v>
      </c>
      <c r="I77" s="113">
        <v>10.9</v>
      </c>
      <c r="J77" s="113">
        <v>10.9</v>
      </c>
      <c r="K77" s="113">
        <v>10.9</v>
      </c>
      <c r="L77" s="45" t="s">
        <v>62</v>
      </c>
      <c r="M77" s="45" t="s">
        <v>63</v>
      </c>
      <c r="N77" s="45" t="s">
        <v>64</v>
      </c>
    </row>
    <row r="78" spans="1:19" x14ac:dyDescent="0.2">
      <c r="A78" s="132" t="s">
        <v>75</v>
      </c>
      <c r="B78" s="112" t="s">
        <v>76</v>
      </c>
      <c r="C78" s="115">
        <f>F10</f>
        <v>836</v>
      </c>
      <c r="D78" s="115">
        <f>F15</f>
        <v>992</v>
      </c>
      <c r="E78" s="115">
        <f>F24</f>
        <v>1016</v>
      </c>
      <c r="F78" s="114"/>
      <c r="G78" s="132" t="s">
        <v>75</v>
      </c>
      <c r="H78" s="112" t="s">
        <v>76</v>
      </c>
      <c r="I78" s="116">
        <f>H10</f>
        <v>512</v>
      </c>
      <c r="J78" s="115">
        <f>H15</f>
        <v>780</v>
      </c>
      <c r="K78" s="115">
        <f>H24</f>
        <v>868</v>
      </c>
      <c r="L78" s="117">
        <f t="shared" ref="L78:N79" si="1">(C78+I78)/1000</f>
        <v>1.3480000000000001</v>
      </c>
      <c r="M78" s="117">
        <f t="shared" si="1"/>
        <v>1.772</v>
      </c>
      <c r="N78" s="117">
        <f t="shared" si="1"/>
        <v>1.8839999999999999</v>
      </c>
      <c r="O78" s="118" t="s">
        <v>77</v>
      </c>
    </row>
    <row r="79" spans="1:19" x14ac:dyDescent="0.2">
      <c r="A79" s="133"/>
      <c r="B79" s="112" t="s">
        <v>78</v>
      </c>
      <c r="C79" s="115">
        <f>F44</f>
        <v>180</v>
      </c>
      <c r="D79" s="115">
        <f>F49</f>
        <v>232</v>
      </c>
      <c r="E79" s="115">
        <f>F58</f>
        <v>220</v>
      </c>
      <c r="F79" s="114"/>
      <c r="G79" s="133"/>
      <c r="H79" s="112" t="s">
        <v>78</v>
      </c>
      <c r="I79" s="115">
        <f>H44</f>
        <v>208</v>
      </c>
      <c r="J79" s="115">
        <f>H49</f>
        <v>260</v>
      </c>
      <c r="K79" s="115">
        <f>H58</f>
        <v>276</v>
      </c>
      <c r="L79" s="117">
        <f t="shared" si="1"/>
        <v>0.38800000000000001</v>
      </c>
      <c r="M79" s="117">
        <f t="shared" si="1"/>
        <v>0.49199999999999999</v>
      </c>
      <c r="N79" s="117">
        <f t="shared" si="1"/>
        <v>0.496</v>
      </c>
      <c r="O79" s="118" t="s">
        <v>79</v>
      </c>
    </row>
    <row r="80" spans="1:19" x14ac:dyDescent="0.2">
      <c r="A80" s="134"/>
      <c r="B80" s="112" t="s">
        <v>80</v>
      </c>
      <c r="C80" s="119">
        <f>SQRT(C78^2+C79^2)</f>
        <v>855.15846484730537</v>
      </c>
      <c r="D80" s="119">
        <f>SQRT(D78^2+D79^2)</f>
        <v>1018.76788327862</v>
      </c>
      <c r="E80" s="119">
        <f>SQRT(E78^2+E79^2)</f>
        <v>1039.5460547758335</v>
      </c>
      <c r="F80" s="114"/>
      <c r="G80" s="134"/>
      <c r="H80" s="112" t="s">
        <v>80</v>
      </c>
      <c r="I80" s="119">
        <f>SQRT(I78^2+I79^2)</f>
        <v>552.63731325345736</v>
      </c>
      <c r="J80" s="119">
        <f>SQRT(J78^2+J79^2)</f>
        <v>822.19219164377864</v>
      </c>
      <c r="K80" s="119">
        <f>SQRT(K78^2+K79^2)</f>
        <v>910.82380293885603</v>
      </c>
    </row>
    <row r="81" spans="1:11" ht="39" thickBot="1" x14ac:dyDescent="0.25">
      <c r="A81" s="120" t="s">
        <v>81</v>
      </c>
      <c r="B81" s="121" t="s">
        <v>82</v>
      </c>
      <c r="C81" s="122">
        <f>C80/C73</f>
        <v>8.551584648473054E-2</v>
      </c>
      <c r="D81" s="122">
        <f>D80/D73</f>
        <v>0.10187678832786201</v>
      </c>
      <c r="E81" s="122">
        <f>E80/E73</f>
        <v>0.10395460547758334</v>
      </c>
      <c r="F81" s="114"/>
      <c r="G81" s="120" t="s">
        <v>81</v>
      </c>
      <c r="H81" s="121" t="s">
        <v>82</v>
      </c>
      <c r="I81" s="122">
        <f>I80/I73</f>
        <v>5.5263731325345733E-2</v>
      </c>
      <c r="J81" s="122">
        <f>J80/J73</f>
        <v>8.2219219164377869E-2</v>
      </c>
      <c r="K81" s="122">
        <f>K80/K73</f>
        <v>9.1082380293885601E-2</v>
      </c>
    </row>
    <row r="82" spans="1:11" ht="38.25" x14ac:dyDescent="0.2">
      <c r="A82" s="108" t="s">
        <v>83</v>
      </c>
      <c r="B82" s="109" t="s">
        <v>84</v>
      </c>
      <c r="C82" s="123">
        <f>C75*C81^2+C74</f>
        <v>17.268029439999999</v>
      </c>
      <c r="D82" s="123">
        <f>D75*D81^2+D74</f>
        <v>17.464248319999999</v>
      </c>
      <c r="E82" s="123">
        <f>E75*E81^2+E74</f>
        <v>17.491619840000002</v>
      </c>
      <c r="F82" s="114"/>
      <c r="G82" s="108" t="s">
        <v>83</v>
      </c>
      <c r="H82" s="109" t="s">
        <v>84</v>
      </c>
      <c r="I82" s="123">
        <f>I75*I81^2+I74</f>
        <v>17.282633984</v>
      </c>
      <c r="J82" s="123">
        <f>J75*J81^2+J74</f>
        <v>17.504248</v>
      </c>
      <c r="K82" s="123">
        <f>K75*K81^2+K74</f>
        <v>17.596100800000002</v>
      </c>
    </row>
    <row r="83" spans="1:11" ht="51.75" thickBot="1" x14ac:dyDescent="0.25">
      <c r="A83" s="124" t="s">
        <v>85</v>
      </c>
      <c r="B83" s="125" t="s">
        <v>86</v>
      </c>
      <c r="C83" s="126">
        <f>(C77*C81^2+C76)/100*C73</f>
        <v>75.04425599999999</v>
      </c>
      <c r="D83" s="126">
        <f>(D77*D81^2+D76)/100*D73</f>
        <v>78.416768000000005</v>
      </c>
      <c r="E83" s="126">
        <f>(E77*E81^2+E76)/100*E73</f>
        <v>78.887216000000009</v>
      </c>
      <c r="F83" s="114"/>
      <c r="G83" s="124" t="s">
        <v>85</v>
      </c>
      <c r="H83" s="125" t="s">
        <v>86</v>
      </c>
      <c r="I83" s="126">
        <f>(I77*I81^2+I76)/100*I73</f>
        <v>82.328947200000002</v>
      </c>
      <c r="J83" s="126">
        <f>(J77*J81^2+J76)/100*J73</f>
        <v>86.368399999999994</v>
      </c>
      <c r="K83" s="126">
        <f>(K77*K81^2+K76)/100*K73</f>
        <v>88.042640000000006</v>
      </c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Загородная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2020-01-23T06:06:29Z</dcterms:modified>
</cp:coreProperties>
</file>