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3" i="3" s="1"/>
  <c r="D83" i="3"/>
  <c r="M83" i="3" s="1"/>
  <c r="C83" i="3"/>
  <c r="L83" i="3" s="1"/>
  <c r="K82" i="3"/>
  <c r="K88" i="3" s="1"/>
  <c r="K91" i="3" s="1"/>
  <c r="J82" i="3"/>
  <c r="J88" i="3" s="1"/>
  <c r="J91" i="3" s="1"/>
  <c r="I82" i="3"/>
  <c r="I88" i="3" s="1"/>
  <c r="I91" i="3" s="1"/>
  <c r="E82" i="3"/>
  <c r="E88" i="3" s="1"/>
  <c r="E91" i="3" s="1"/>
  <c r="D82" i="3"/>
  <c r="D88" i="3" s="1"/>
  <c r="D91" i="3" s="1"/>
  <c r="C82" i="3"/>
  <c r="C88" i="3" s="1"/>
  <c r="C91" i="3" s="1"/>
  <c r="J84" i="3" l="1"/>
  <c r="J89" i="3" s="1"/>
  <c r="L82" i="3"/>
  <c r="I84" i="3"/>
  <c r="I89" i="3" s="1"/>
  <c r="I92" i="3"/>
  <c r="I93" i="3"/>
  <c r="J93" i="3"/>
  <c r="J92" i="3"/>
  <c r="C84" i="3"/>
  <c r="C89" i="3" s="1"/>
  <c r="C93" i="3" s="1"/>
  <c r="M82" i="3"/>
  <c r="D84" i="3"/>
  <c r="D89" i="3" s="1"/>
  <c r="D92" i="3" s="1"/>
  <c r="K84" i="3"/>
  <c r="K89" i="3" s="1"/>
  <c r="K93" i="3" s="1"/>
  <c r="N82" i="3"/>
  <c r="E84" i="3"/>
  <c r="E89" i="3" s="1"/>
  <c r="E92" i="3" s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E93" i="3"/>
  <c r="C92" i="3"/>
  <c r="K92" i="3"/>
</calcChain>
</file>

<file path=xl/sharedStrings.xml><?xml version="1.0" encoding="utf-8"?>
<sst xmlns="http://schemas.openxmlformats.org/spreadsheetml/2006/main" count="248" uniqueCount="114">
  <si>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</si>
  <si>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</si>
  <si>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</si>
  <si>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</si>
  <si>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</si>
  <si>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</si>
  <si>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</si>
  <si>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</si>
  <si>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</si>
  <si>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</si>
  <si>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</si>
  <si>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</si>
  <si>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</si>
  <si>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</si>
  <si>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</si>
  <si>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</si>
  <si>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</si>
  <si>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</si>
  <si>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</si>
  <si>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</si>
  <si>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</si>
  <si>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</si>
  <si>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</si>
  <si>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</si>
  <si>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</si>
  <si>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</si>
  <si>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</si>
  <si>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</si>
  <si>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</si>
  <si>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</si>
  <si>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</si>
  <si>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</si>
  <si>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</si>
  <si>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</si>
  <si>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</si>
  <si>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</si>
  <si>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</si>
  <si>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</si>
  <si>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</si>
  <si>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</si>
  <si>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</si>
  <si>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ап RS</t>
  </si>
  <si>
    <t xml:space="preserve"> 10 Климовская Т 1 ро RS</t>
  </si>
  <si>
    <t xml:space="preserve"> 10 Климовская Т 2 ап RS</t>
  </si>
  <si>
    <t xml:space="preserve"> 10 Климовская Т 2 ро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</si>
  <si>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</si>
  <si>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</si>
  <si>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</si>
  <si>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</si>
  <si>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</si>
  <si>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</si>
  <si>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</si>
  <si>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рп RS</t>
  </si>
  <si>
    <t xml:space="preserve"> 10 Климовская-ПТФ 2 ао RS</t>
  </si>
  <si>
    <t xml:space="preserve"> 10 Климовская-ПТФ 2 рп RS</t>
  </si>
  <si>
    <t xml:space="preserve"> 10 Климовская-ПТФ 3 ао RS</t>
  </si>
  <si>
    <t xml:space="preserve"> 10 Климовская-ПТФ 3 рп RS</t>
  </si>
  <si>
    <t xml:space="preserve"> 10 Климовская-ПТФ 4 ао RS</t>
  </si>
  <si>
    <t xml:space="preserve"> 10 Климовская-ПТФ 4 рп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</si>
  <si>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</si>
  <si>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</si>
  <si>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</si>
  <si>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</si>
  <si>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</si>
  <si>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</si>
  <si>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</si>
  <si>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</si>
  <si>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</si>
  <si>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</si>
  <si>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</si>
  <si>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</si>
  <si>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</si>
  <si>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</si>
  <si>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</si>
  <si>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</si>
  <si>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</si>
  <si>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</si>
  <si>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</si>
  <si>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</si>
  <si>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</si>
  <si>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</si>
  <si>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</si>
  <si>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</si>
  <si>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</si>
  <si>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</si>
  <si>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</si>
  <si>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</si>
  <si>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</si>
  <si>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</si>
  <si>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</si>
  <si>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</si>
  <si>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</si>
  <si>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</si>
  <si>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</si>
  <si>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</si>
  <si>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</si>
  <si>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</si>
  <si>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</si>
  <si>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</si>
  <si>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</si>
  <si>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</si>
  <si>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</si>
  <si>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</si>
  <si>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</si>
  <si>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</si>
  <si>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</si>
  <si>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</si>
  <si>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</si>
  <si>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</si>
  <si>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</si>
  <si>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</si>
  <si>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</si>
  <si>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</si>
  <si>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18.12.2019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</si>
</sst>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AF4" sqref="AF4"/>
    </sheetView>
  </sheetViews>
  <sheetFormatPr defaultRowHeight="12.75" x14ac:dyDescent="0.2"/>
  <cols>
    <col min="1" max="1" width="11.5703125" style="1" customWidth="1"/>
    <col min="2" max="31" width="18.7109375" style="45" customWidth="1"/>
    <col min="32" max="32" width="18.7109375" style="140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141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142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3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6.32</v>
      </c>
      <c r="C7" s="73">
        <v>0</v>
      </c>
      <c r="D7" s="73">
        <v>543.6</v>
      </c>
      <c r="E7" s="73"/>
      <c r="F7" s="73">
        <v>212.4</v>
      </c>
      <c r="G7" s="73"/>
      <c r="H7" s="73">
        <v>14.1</v>
      </c>
      <c r="I7" s="73">
        <v>0</v>
      </c>
      <c r="J7" s="73">
        <v>17.7</v>
      </c>
      <c r="K7" s="73">
        <v>0</v>
      </c>
      <c r="L7" s="73">
        <v>227.70000000000002</v>
      </c>
      <c r="M7" s="73">
        <v>0</v>
      </c>
      <c r="N7" s="73">
        <v>189.6</v>
      </c>
      <c r="O7" s="73"/>
      <c r="P7" s="73">
        <v>12</v>
      </c>
      <c r="Q7" s="73"/>
      <c r="R7" s="73">
        <v>193.6</v>
      </c>
      <c r="S7" s="73"/>
      <c r="T7" s="73">
        <v>24.6</v>
      </c>
      <c r="U7" s="73"/>
      <c r="V7" s="73">
        <v>76.600000000000009</v>
      </c>
      <c r="W7" s="73">
        <v>0</v>
      </c>
      <c r="X7" s="73">
        <v>0</v>
      </c>
      <c r="Y7" s="73">
        <v>987</v>
      </c>
      <c r="Z7" s="73">
        <v>0</v>
      </c>
      <c r="AA7" s="73">
        <v>0</v>
      </c>
      <c r="AB7" s="73">
        <v>1008</v>
      </c>
      <c r="AC7" s="73">
        <v>0</v>
      </c>
      <c r="AD7" s="73">
        <v>0</v>
      </c>
      <c r="AE7" s="74">
        <v>0</v>
      </c>
      <c r="AF7" s="144"/>
    </row>
    <row r="8" spans="1:54" x14ac:dyDescent="0.2">
      <c r="A8" s="75" t="s">
        <v>4</v>
      </c>
      <c r="B8" s="76">
        <v>6.1280000000000001</v>
      </c>
      <c r="C8" s="76">
        <v>0</v>
      </c>
      <c r="D8" s="76">
        <v>531.6</v>
      </c>
      <c r="E8" s="76"/>
      <c r="F8" s="76">
        <v>207.6</v>
      </c>
      <c r="G8" s="76"/>
      <c r="H8" s="76">
        <v>14.1</v>
      </c>
      <c r="I8" s="76">
        <v>0</v>
      </c>
      <c r="J8" s="76">
        <v>17.400000000000002</v>
      </c>
      <c r="K8" s="76">
        <v>0</v>
      </c>
      <c r="L8" s="76">
        <v>220.6</v>
      </c>
      <c r="M8" s="76">
        <v>0</v>
      </c>
      <c r="N8" s="76">
        <v>185</v>
      </c>
      <c r="O8" s="76"/>
      <c r="P8" s="76">
        <v>11.200000000000001</v>
      </c>
      <c r="Q8" s="76"/>
      <c r="R8" s="76">
        <v>190.4</v>
      </c>
      <c r="S8" s="76"/>
      <c r="T8" s="76">
        <v>28.2</v>
      </c>
      <c r="U8" s="76"/>
      <c r="V8" s="76">
        <v>75.8</v>
      </c>
      <c r="W8" s="76">
        <v>0</v>
      </c>
      <c r="X8" s="76">
        <v>0</v>
      </c>
      <c r="Y8" s="76">
        <v>966</v>
      </c>
      <c r="Z8" s="76">
        <v>0</v>
      </c>
      <c r="AA8" s="76">
        <v>0</v>
      </c>
      <c r="AB8" s="76">
        <v>982.80000000000007</v>
      </c>
      <c r="AC8" s="76">
        <v>0</v>
      </c>
      <c r="AD8" s="76">
        <v>0</v>
      </c>
      <c r="AE8" s="77">
        <v>0</v>
      </c>
      <c r="AF8" s="144"/>
    </row>
    <row r="9" spans="1:54" x14ac:dyDescent="0.2">
      <c r="A9" s="75" t="s">
        <v>5</v>
      </c>
      <c r="B9" s="76">
        <v>5.5680000000000005</v>
      </c>
      <c r="C9" s="76">
        <v>0</v>
      </c>
      <c r="D9" s="76">
        <v>535.20000000000005</v>
      </c>
      <c r="E9" s="76"/>
      <c r="F9" s="76">
        <v>200.4</v>
      </c>
      <c r="G9" s="76"/>
      <c r="H9" s="76">
        <v>13.5</v>
      </c>
      <c r="I9" s="76">
        <v>0</v>
      </c>
      <c r="J9" s="76">
        <v>17.400000000000002</v>
      </c>
      <c r="K9" s="76">
        <v>0</v>
      </c>
      <c r="L9" s="76">
        <v>220.4</v>
      </c>
      <c r="M9" s="76">
        <v>0</v>
      </c>
      <c r="N9" s="76">
        <v>188.20000000000002</v>
      </c>
      <c r="O9" s="76"/>
      <c r="P9" s="76">
        <v>11.6</v>
      </c>
      <c r="Q9" s="76"/>
      <c r="R9" s="76">
        <v>181.6</v>
      </c>
      <c r="S9" s="76"/>
      <c r="T9" s="76">
        <v>27.6</v>
      </c>
      <c r="U9" s="76"/>
      <c r="V9" s="76">
        <v>75</v>
      </c>
      <c r="W9" s="76">
        <v>0</v>
      </c>
      <c r="X9" s="76">
        <v>0</v>
      </c>
      <c r="Y9" s="76">
        <v>966</v>
      </c>
      <c r="Z9" s="76">
        <v>0</v>
      </c>
      <c r="AA9" s="76">
        <v>0</v>
      </c>
      <c r="AB9" s="76">
        <v>974.4</v>
      </c>
      <c r="AC9" s="76">
        <v>0</v>
      </c>
      <c r="AD9" s="76">
        <v>0</v>
      </c>
      <c r="AE9" s="77">
        <v>0</v>
      </c>
      <c r="AF9" s="144"/>
    </row>
    <row r="10" spans="1:54" x14ac:dyDescent="0.2">
      <c r="A10" s="75" t="s">
        <v>6</v>
      </c>
      <c r="B10" s="76">
        <v>6.2240000000000002</v>
      </c>
      <c r="C10" s="76">
        <v>0</v>
      </c>
      <c r="D10" s="76">
        <v>544.79999999999995</v>
      </c>
      <c r="E10" s="76"/>
      <c r="F10" s="76">
        <v>200.4</v>
      </c>
      <c r="G10" s="76"/>
      <c r="H10" s="76">
        <v>13.8</v>
      </c>
      <c r="I10" s="76">
        <v>0</v>
      </c>
      <c r="J10" s="76">
        <v>17.100000000000001</v>
      </c>
      <c r="K10" s="76">
        <v>0</v>
      </c>
      <c r="L10" s="76">
        <v>236.1</v>
      </c>
      <c r="M10" s="76">
        <v>0</v>
      </c>
      <c r="N10" s="76">
        <v>186.4</v>
      </c>
      <c r="O10" s="76"/>
      <c r="P10" s="76">
        <v>9.2000000000000011</v>
      </c>
      <c r="Q10" s="76"/>
      <c r="R10" s="76">
        <v>183.20000000000002</v>
      </c>
      <c r="S10" s="76"/>
      <c r="T10" s="76">
        <v>26.400000000000002</v>
      </c>
      <c r="U10" s="76"/>
      <c r="V10" s="76">
        <v>74.400000000000006</v>
      </c>
      <c r="W10" s="76">
        <v>0</v>
      </c>
      <c r="X10" s="76">
        <v>0</v>
      </c>
      <c r="Y10" s="76">
        <v>924</v>
      </c>
      <c r="Z10" s="76">
        <v>0</v>
      </c>
      <c r="AA10" s="76">
        <v>0</v>
      </c>
      <c r="AB10" s="76">
        <v>947.1</v>
      </c>
      <c r="AC10" s="76">
        <v>0</v>
      </c>
      <c r="AD10" s="76">
        <v>0</v>
      </c>
      <c r="AE10" s="77">
        <v>0</v>
      </c>
      <c r="AF10" s="144"/>
    </row>
    <row r="11" spans="1:54" x14ac:dyDescent="0.2">
      <c r="A11" s="75" t="s">
        <v>7</v>
      </c>
      <c r="B11" s="76">
        <v>5.5840000000000005</v>
      </c>
      <c r="C11" s="76">
        <v>0</v>
      </c>
      <c r="D11" s="76">
        <v>555.6</v>
      </c>
      <c r="E11" s="76"/>
      <c r="F11" s="76">
        <v>198</v>
      </c>
      <c r="G11" s="76"/>
      <c r="H11" s="76">
        <v>16.5</v>
      </c>
      <c r="I11" s="76">
        <v>0</v>
      </c>
      <c r="J11" s="76">
        <v>15.6</v>
      </c>
      <c r="K11" s="76">
        <v>0</v>
      </c>
      <c r="L11" s="76">
        <v>245.5</v>
      </c>
      <c r="M11" s="76">
        <v>0</v>
      </c>
      <c r="N11" s="76">
        <v>186.20000000000002</v>
      </c>
      <c r="O11" s="76"/>
      <c r="P11" s="76">
        <v>9.6</v>
      </c>
      <c r="Q11" s="76"/>
      <c r="R11" s="76">
        <v>181.6</v>
      </c>
      <c r="S11" s="76"/>
      <c r="T11" s="76">
        <v>25.2</v>
      </c>
      <c r="U11" s="76"/>
      <c r="V11" s="76">
        <v>75.600000000000009</v>
      </c>
      <c r="W11" s="76">
        <v>0</v>
      </c>
      <c r="X11" s="76">
        <v>0</v>
      </c>
      <c r="Y11" s="76">
        <v>955.5</v>
      </c>
      <c r="Z11" s="76">
        <v>0</v>
      </c>
      <c r="AA11" s="76">
        <v>0</v>
      </c>
      <c r="AB11" s="76">
        <v>968.1</v>
      </c>
      <c r="AC11" s="76">
        <v>0</v>
      </c>
      <c r="AD11" s="76">
        <v>0</v>
      </c>
      <c r="AE11" s="77">
        <v>0</v>
      </c>
      <c r="AF11" s="144"/>
    </row>
    <row r="12" spans="1:54" x14ac:dyDescent="0.2">
      <c r="A12" s="75" t="s">
        <v>8</v>
      </c>
      <c r="B12" s="76">
        <v>6.2560000000000002</v>
      </c>
      <c r="C12" s="76">
        <v>0</v>
      </c>
      <c r="D12" s="76">
        <v>571.20000000000005</v>
      </c>
      <c r="E12" s="76"/>
      <c r="F12" s="76">
        <v>210</v>
      </c>
      <c r="G12" s="76"/>
      <c r="H12" s="76">
        <v>17.400000000000002</v>
      </c>
      <c r="I12" s="76">
        <v>0</v>
      </c>
      <c r="J12" s="76">
        <v>15</v>
      </c>
      <c r="K12" s="76">
        <v>0</v>
      </c>
      <c r="L12" s="76">
        <v>251.4</v>
      </c>
      <c r="M12" s="76">
        <v>0</v>
      </c>
      <c r="N12" s="76">
        <v>187.4</v>
      </c>
      <c r="O12" s="76"/>
      <c r="P12" s="76">
        <v>10</v>
      </c>
      <c r="Q12" s="76"/>
      <c r="R12" s="76">
        <v>194.4</v>
      </c>
      <c r="S12" s="76"/>
      <c r="T12" s="76">
        <v>28.2</v>
      </c>
      <c r="U12" s="76"/>
      <c r="V12" s="76">
        <v>78</v>
      </c>
      <c r="W12" s="76">
        <v>0</v>
      </c>
      <c r="X12" s="76">
        <v>0</v>
      </c>
      <c r="Y12" s="76">
        <v>997.5</v>
      </c>
      <c r="Z12" s="76">
        <v>0</v>
      </c>
      <c r="AA12" s="76">
        <v>0</v>
      </c>
      <c r="AB12" s="76">
        <v>1016.4</v>
      </c>
      <c r="AC12" s="76">
        <v>0</v>
      </c>
      <c r="AD12" s="76">
        <v>0</v>
      </c>
      <c r="AE12" s="77">
        <v>0</v>
      </c>
      <c r="AF12" s="144"/>
    </row>
    <row r="13" spans="1:54" x14ac:dyDescent="0.2">
      <c r="A13" s="75" t="s">
        <v>9</v>
      </c>
      <c r="B13" s="76">
        <v>5.8719999999999999</v>
      </c>
      <c r="C13" s="76">
        <v>0</v>
      </c>
      <c r="D13" s="76">
        <v>615.6</v>
      </c>
      <c r="E13" s="76"/>
      <c r="F13" s="76">
        <v>267.60000000000002</v>
      </c>
      <c r="G13" s="76"/>
      <c r="H13" s="76">
        <v>16.8</v>
      </c>
      <c r="I13" s="76">
        <v>0</v>
      </c>
      <c r="J13" s="76">
        <v>15.9</v>
      </c>
      <c r="K13" s="76">
        <v>0</v>
      </c>
      <c r="L13" s="76">
        <v>276.3</v>
      </c>
      <c r="M13" s="76">
        <v>0</v>
      </c>
      <c r="N13" s="76">
        <v>197.6</v>
      </c>
      <c r="O13" s="76"/>
      <c r="P13" s="76">
        <v>10</v>
      </c>
      <c r="Q13" s="76"/>
      <c r="R13" s="76">
        <v>251.20000000000002</v>
      </c>
      <c r="S13" s="76"/>
      <c r="T13" s="76">
        <v>31.2</v>
      </c>
      <c r="U13" s="76"/>
      <c r="V13" s="76">
        <v>86.8</v>
      </c>
      <c r="W13" s="76">
        <v>0</v>
      </c>
      <c r="X13" s="76">
        <v>0</v>
      </c>
      <c r="Y13" s="76">
        <v>1081.5</v>
      </c>
      <c r="Z13" s="76">
        <v>0</v>
      </c>
      <c r="AA13" s="76">
        <v>0</v>
      </c>
      <c r="AB13" s="76">
        <v>1092</v>
      </c>
      <c r="AC13" s="76">
        <v>0</v>
      </c>
      <c r="AD13" s="76">
        <v>0</v>
      </c>
      <c r="AE13" s="77">
        <v>0</v>
      </c>
      <c r="AF13" s="144"/>
    </row>
    <row r="14" spans="1:54" x14ac:dyDescent="0.2">
      <c r="A14" s="75" t="s">
        <v>10</v>
      </c>
      <c r="B14" s="76">
        <v>6.2240000000000002</v>
      </c>
      <c r="C14" s="76">
        <v>0</v>
      </c>
      <c r="D14" s="76">
        <v>693.6</v>
      </c>
      <c r="E14" s="76"/>
      <c r="F14" s="76">
        <v>288</v>
      </c>
      <c r="G14" s="76"/>
      <c r="H14" s="76">
        <v>16.8</v>
      </c>
      <c r="I14" s="76">
        <v>0</v>
      </c>
      <c r="J14" s="76">
        <v>17.100000000000001</v>
      </c>
      <c r="K14" s="76">
        <v>0</v>
      </c>
      <c r="L14" s="76">
        <v>319.8</v>
      </c>
      <c r="M14" s="76">
        <v>0</v>
      </c>
      <c r="N14" s="76">
        <v>223.4</v>
      </c>
      <c r="O14" s="76"/>
      <c r="P14" s="76">
        <v>10</v>
      </c>
      <c r="Q14" s="76"/>
      <c r="R14" s="76">
        <v>271.2</v>
      </c>
      <c r="S14" s="76"/>
      <c r="T14" s="76">
        <v>32.4</v>
      </c>
      <c r="U14" s="76"/>
      <c r="V14" s="76">
        <v>93.8</v>
      </c>
      <c r="W14" s="76">
        <v>0</v>
      </c>
      <c r="X14" s="76">
        <v>0</v>
      </c>
      <c r="Y14" s="76">
        <v>1207.5</v>
      </c>
      <c r="Z14" s="76">
        <v>0</v>
      </c>
      <c r="AA14" s="76">
        <v>0</v>
      </c>
      <c r="AB14" s="76">
        <v>1228.5</v>
      </c>
      <c r="AC14" s="76">
        <v>0</v>
      </c>
      <c r="AD14" s="76">
        <v>0</v>
      </c>
      <c r="AE14" s="77">
        <v>0</v>
      </c>
      <c r="AF14" s="144"/>
    </row>
    <row r="15" spans="1:54" x14ac:dyDescent="0.2">
      <c r="A15" s="75" t="s">
        <v>11</v>
      </c>
      <c r="B15" s="76">
        <v>6.5280000000000005</v>
      </c>
      <c r="C15" s="76">
        <v>0</v>
      </c>
      <c r="D15" s="76">
        <v>721.2</v>
      </c>
      <c r="E15" s="76"/>
      <c r="F15" s="76">
        <v>313.2</v>
      </c>
      <c r="G15" s="76"/>
      <c r="H15" s="76">
        <v>22.5</v>
      </c>
      <c r="I15" s="76">
        <v>0</v>
      </c>
      <c r="J15" s="76">
        <v>18.600000000000001</v>
      </c>
      <c r="K15" s="76">
        <v>0</v>
      </c>
      <c r="L15" s="76">
        <v>317</v>
      </c>
      <c r="M15" s="76">
        <v>0</v>
      </c>
      <c r="N15" s="76">
        <v>247.8</v>
      </c>
      <c r="O15" s="76"/>
      <c r="P15" s="76">
        <v>10.4</v>
      </c>
      <c r="Q15" s="76"/>
      <c r="R15" s="76">
        <v>294.40000000000003</v>
      </c>
      <c r="S15" s="76"/>
      <c r="T15" s="76">
        <v>33.6</v>
      </c>
      <c r="U15" s="76"/>
      <c r="V15" s="76">
        <v>93</v>
      </c>
      <c r="W15" s="76">
        <v>0</v>
      </c>
      <c r="X15" s="76">
        <v>0</v>
      </c>
      <c r="Y15" s="76">
        <v>1396.5</v>
      </c>
      <c r="Z15" s="76">
        <v>0</v>
      </c>
      <c r="AA15" s="76">
        <v>0</v>
      </c>
      <c r="AB15" s="76">
        <v>1417.5</v>
      </c>
      <c r="AC15" s="76">
        <v>0</v>
      </c>
      <c r="AD15" s="76">
        <v>0</v>
      </c>
      <c r="AE15" s="77">
        <v>0</v>
      </c>
      <c r="AF15" s="144"/>
    </row>
    <row r="16" spans="1:54" x14ac:dyDescent="0.2">
      <c r="A16" s="75" t="s">
        <v>12</v>
      </c>
      <c r="B16" s="76">
        <v>5.9039999999999999</v>
      </c>
      <c r="C16" s="76">
        <v>0</v>
      </c>
      <c r="D16" s="76">
        <v>709.2</v>
      </c>
      <c r="E16" s="76"/>
      <c r="F16" s="76">
        <v>318</v>
      </c>
      <c r="G16" s="76"/>
      <c r="H16" s="76">
        <v>17.400000000000002</v>
      </c>
      <c r="I16" s="76">
        <v>0</v>
      </c>
      <c r="J16" s="76">
        <v>18.600000000000001</v>
      </c>
      <c r="K16" s="76">
        <v>0</v>
      </c>
      <c r="L16" s="76">
        <v>313.2</v>
      </c>
      <c r="M16" s="76">
        <v>0</v>
      </c>
      <c r="N16" s="76">
        <v>245.6</v>
      </c>
      <c r="O16" s="76"/>
      <c r="P16" s="76">
        <v>12.8</v>
      </c>
      <c r="Q16" s="76"/>
      <c r="R16" s="76">
        <v>298.40000000000003</v>
      </c>
      <c r="S16" s="76"/>
      <c r="T16" s="76">
        <v>35.4</v>
      </c>
      <c r="U16" s="76"/>
      <c r="V16" s="76">
        <v>88.8</v>
      </c>
      <c r="W16" s="76">
        <v>0</v>
      </c>
      <c r="X16" s="76">
        <v>0</v>
      </c>
      <c r="Y16" s="76">
        <v>1522.5</v>
      </c>
      <c r="Z16" s="76">
        <v>0</v>
      </c>
      <c r="AA16" s="76">
        <v>0</v>
      </c>
      <c r="AB16" s="76">
        <v>1543.5</v>
      </c>
      <c r="AC16" s="76">
        <v>0</v>
      </c>
      <c r="AD16" s="76">
        <v>0</v>
      </c>
      <c r="AE16" s="77">
        <v>0</v>
      </c>
      <c r="AF16" s="144"/>
    </row>
    <row r="17" spans="1:32" x14ac:dyDescent="0.2">
      <c r="A17" s="75" t="s">
        <v>13</v>
      </c>
      <c r="B17" s="76">
        <v>6.6080000000000005</v>
      </c>
      <c r="C17" s="76">
        <v>0</v>
      </c>
      <c r="D17" s="76">
        <v>669.6</v>
      </c>
      <c r="E17" s="76"/>
      <c r="F17" s="76">
        <v>284.40000000000003</v>
      </c>
      <c r="G17" s="76"/>
      <c r="H17" s="76">
        <v>15.3</v>
      </c>
      <c r="I17" s="76">
        <v>0</v>
      </c>
      <c r="J17" s="76">
        <v>18.900000000000002</v>
      </c>
      <c r="K17" s="76">
        <v>0</v>
      </c>
      <c r="L17" s="76">
        <v>284.60000000000002</v>
      </c>
      <c r="M17" s="76">
        <v>0</v>
      </c>
      <c r="N17" s="76">
        <v>234.4</v>
      </c>
      <c r="O17" s="76"/>
      <c r="P17" s="76">
        <v>15.6</v>
      </c>
      <c r="Q17" s="76"/>
      <c r="R17" s="76">
        <v>265.60000000000002</v>
      </c>
      <c r="S17" s="76"/>
      <c r="T17" s="76">
        <v>37.800000000000004</v>
      </c>
      <c r="U17" s="76"/>
      <c r="V17" s="76">
        <v>84</v>
      </c>
      <c r="W17" s="76">
        <v>0</v>
      </c>
      <c r="X17" s="76">
        <v>0</v>
      </c>
      <c r="Y17" s="76">
        <v>1449</v>
      </c>
      <c r="Z17" s="76">
        <v>0</v>
      </c>
      <c r="AA17" s="76">
        <v>0</v>
      </c>
      <c r="AB17" s="76">
        <v>1480.5</v>
      </c>
      <c r="AC17" s="76">
        <v>0</v>
      </c>
      <c r="AD17" s="76">
        <v>0</v>
      </c>
      <c r="AE17" s="77">
        <v>0</v>
      </c>
      <c r="AF17" s="144"/>
    </row>
    <row r="18" spans="1:32" x14ac:dyDescent="0.2">
      <c r="A18" s="75" t="s">
        <v>14</v>
      </c>
      <c r="B18" s="76">
        <v>5.76</v>
      </c>
      <c r="C18" s="76">
        <v>0</v>
      </c>
      <c r="D18" s="76">
        <v>692.4</v>
      </c>
      <c r="E18" s="76"/>
      <c r="F18" s="76">
        <v>261.60000000000002</v>
      </c>
      <c r="G18" s="76"/>
      <c r="H18" s="76">
        <v>15.3</v>
      </c>
      <c r="I18" s="76">
        <v>0</v>
      </c>
      <c r="J18" s="76">
        <v>18.3</v>
      </c>
      <c r="K18" s="76">
        <v>0</v>
      </c>
      <c r="L18" s="76">
        <v>314.5</v>
      </c>
      <c r="M18" s="76">
        <v>0</v>
      </c>
      <c r="N18" s="76">
        <v>230.8</v>
      </c>
      <c r="O18" s="76"/>
      <c r="P18" s="76">
        <v>17.2</v>
      </c>
      <c r="Q18" s="76"/>
      <c r="R18" s="76">
        <v>243.20000000000002</v>
      </c>
      <c r="S18" s="76"/>
      <c r="T18" s="76">
        <v>34.800000000000004</v>
      </c>
      <c r="U18" s="76"/>
      <c r="V18" s="76">
        <v>83.4</v>
      </c>
      <c r="W18" s="76">
        <v>0</v>
      </c>
      <c r="X18" s="76">
        <v>0</v>
      </c>
      <c r="Y18" s="76">
        <v>1417.5</v>
      </c>
      <c r="Z18" s="76">
        <v>0</v>
      </c>
      <c r="AA18" s="76">
        <v>0</v>
      </c>
      <c r="AB18" s="76">
        <v>1430.1000000000001</v>
      </c>
      <c r="AC18" s="76">
        <v>0</v>
      </c>
      <c r="AD18" s="76">
        <v>0</v>
      </c>
      <c r="AE18" s="77">
        <v>0</v>
      </c>
      <c r="AF18" s="144"/>
    </row>
    <row r="19" spans="1:32" x14ac:dyDescent="0.2">
      <c r="A19" s="75" t="s">
        <v>15</v>
      </c>
      <c r="B19" s="76">
        <v>6.1920000000000002</v>
      </c>
      <c r="C19" s="76">
        <v>0</v>
      </c>
      <c r="D19" s="76">
        <v>685.2</v>
      </c>
      <c r="E19" s="76"/>
      <c r="F19" s="76">
        <v>270</v>
      </c>
      <c r="G19" s="76"/>
      <c r="H19" s="76">
        <v>15.6</v>
      </c>
      <c r="I19" s="76">
        <v>0</v>
      </c>
      <c r="J19" s="76">
        <v>18</v>
      </c>
      <c r="K19" s="76">
        <v>0</v>
      </c>
      <c r="L19" s="76">
        <v>303.60000000000002</v>
      </c>
      <c r="M19" s="76">
        <v>0</v>
      </c>
      <c r="N19" s="76">
        <v>230.8</v>
      </c>
      <c r="O19" s="76"/>
      <c r="P19" s="76">
        <v>16</v>
      </c>
      <c r="Q19" s="76"/>
      <c r="R19" s="76">
        <v>252</v>
      </c>
      <c r="S19" s="76"/>
      <c r="T19" s="76">
        <v>35.4</v>
      </c>
      <c r="U19" s="76"/>
      <c r="V19" s="76">
        <v>86.2</v>
      </c>
      <c r="W19" s="76">
        <v>0</v>
      </c>
      <c r="X19" s="76">
        <v>0</v>
      </c>
      <c r="Y19" s="76">
        <v>1354.5</v>
      </c>
      <c r="Z19" s="76">
        <v>0</v>
      </c>
      <c r="AA19" s="76">
        <v>0</v>
      </c>
      <c r="AB19" s="76">
        <v>1375.5</v>
      </c>
      <c r="AC19" s="76">
        <v>0</v>
      </c>
      <c r="AD19" s="76">
        <v>0</v>
      </c>
      <c r="AE19" s="77">
        <v>0</v>
      </c>
      <c r="AF19" s="144"/>
    </row>
    <row r="20" spans="1:32" x14ac:dyDescent="0.2">
      <c r="A20" s="75" t="s">
        <v>16</v>
      </c>
      <c r="B20" s="76">
        <v>5.5040000000000004</v>
      </c>
      <c r="C20" s="76">
        <v>0</v>
      </c>
      <c r="D20" s="76">
        <v>722.4</v>
      </c>
      <c r="E20" s="76"/>
      <c r="F20" s="76">
        <v>266.39999999999998</v>
      </c>
      <c r="G20" s="76"/>
      <c r="H20" s="76">
        <v>19.8</v>
      </c>
      <c r="I20" s="76">
        <v>0</v>
      </c>
      <c r="J20" s="76">
        <v>17.7</v>
      </c>
      <c r="K20" s="76">
        <v>0</v>
      </c>
      <c r="L20" s="76">
        <v>340.40000000000003</v>
      </c>
      <c r="M20" s="76">
        <v>0</v>
      </c>
      <c r="N20" s="76">
        <v>231</v>
      </c>
      <c r="O20" s="76"/>
      <c r="P20" s="76">
        <v>14.8</v>
      </c>
      <c r="Q20" s="76"/>
      <c r="R20" s="76">
        <v>247.20000000000002</v>
      </c>
      <c r="S20" s="76"/>
      <c r="T20" s="76">
        <v>34.800000000000004</v>
      </c>
      <c r="U20" s="76"/>
      <c r="V20" s="76">
        <v>85</v>
      </c>
      <c r="W20" s="76">
        <v>0</v>
      </c>
      <c r="X20" s="76">
        <v>0</v>
      </c>
      <c r="Y20" s="76">
        <v>1407</v>
      </c>
      <c r="Z20" s="76">
        <v>0</v>
      </c>
      <c r="AA20" s="76">
        <v>0</v>
      </c>
      <c r="AB20" s="76">
        <v>1436.4</v>
      </c>
      <c r="AC20" s="76">
        <v>0</v>
      </c>
      <c r="AD20" s="76">
        <v>0</v>
      </c>
      <c r="AE20" s="77">
        <v>10.5</v>
      </c>
      <c r="AF20" s="144"/>
    </row>
    <row r="21" spans="1:32" x14ac:dyDescent="0.2">
      <c r="A21" s="75" t="s">
        <v>17</v>
      </c>
      <c r="B21" s="76">
        <v>6.048</v>
      </c>
      <c r="C21" s="76">
        <v>0</v>
      </c>
      <c r="D21" s="76">
        <v>757.2</v>
      </c>
      <c r="E21" s="76"/>
      <c r="F21" s="76">
        <v>255.6</v>
      </c>
      <c r="G21" s="76"/>
      <c r="H21" s="76">
        <v>20.100000000000001</v>
      </c>
      <c r="I21" s="76">
        <v>0</v>
      </c>
      <c r="J21" s="76">
        <v>18.3</v>
      </c>
      <c r="K21" s="76">
        <v>0</v>
      </c>
      <c r="L21" s="76">
        <v>357.7</v>
      </c>
      <c r="M21" s="76">
        <v>0</v>
      </c>
      <c r="N21" s="76">
        <v>236.6</v>
      </c>
      <c r="O21" s="76"/>
      <c r="P21" s="76">
        <v>18</v>
      </c>
      <c r="Q21" s="76"/>
      <c r="R21" s="76">
        <v>237.6</v>
      </c>
      <c r="S21" s="76"/>
      <c r="T21" s="76">
        <v>37.800000000000004</v>
      </c>
      <c r="U21" s="76"/>
      <c r="V21" s="76">
        <v>90.2</v>
      </c>
      <c r="W21" s="76">
        <v>0</v>
      </c>
      <c r="X21" s="76">
        <v>0</v>
      </c>
      <c r="Y21" s="76">
        <v>1438.5</v>
      </c>
      <c r="Z21" s="76">
        <v>0</v>
      </c>
      <c r="AA21" s="76">
        <v>0</v>
      </c>
      <c r="AB21" s="76">
        <v>1463.7</v>
      </c>
      <c r="AC21" s="76">
        <v>0</v>
      </c>
      <c r="AD21" s="76">
        <v>0</v>
      </c>
      <c r="AE21" s="77">
        <v>0</v>
      </c>
      <c r="AF21" s="144"/>
    </row>
    <row r="22" spans="1:32" x14ac:dyDescent="0.2">
      <c r="A22" s="75" t="s">
        <v>18</v>
      </c>
      <c r="B22" s="76">
        <v>5.9039999999999999</v>
      </c>
      <c r="C22" s="76">
        <v>0</v>
      </c>
      <c r="D22" s="76">
        <v>808.80000000000007</v>
      </c>
      <c r="E22" s="76"/>
      <c r="F22" s="76">
        <v>276</v>
      </c>
      <c r="G22" s="76"/>
      <c r="H22" s="76">
        <v>13.200000000000001</v>
      </c>
      <c r="I22" s="76">
        <v>0</v>
      </c>
      <c r="J22" s="76">
        <v>17.7</v>
      </c>
      <c r="K22" s="76">
        <v>0</v>
      </c>
      <c r="L22" s="76">
        <v>388.1</v>
      </c>
      <c r="M22" s="76">
        <v>0</v>
      </c>
      <c r="N22" s="76">
        <v>260.39999999999998</v>
      </c>
      <c r="O22" s="76"/>
      <c r="P22" s="76">
        <v>24.8</v>
      </c>
      <c r="Q22" s="76"/>
      <c r="R22" s="76">
        <v>257.60000000000002</v>
      </c>
      <c r="S22" s="76"/>
      <c r="T22" s="76">
        <v>35.4</v>
      </c>
      <c r="U22" s="76"/>
      <c r="V22" s="76">
        <v>90.4</v>
      </c>
      <c r="W22" s="76">
        <v>0</v>
      </c>
      <c r="X22" s="76">
        <v>0</v>
      </c>
      <c r="Y22" s="76">
        <v>1491</v>
      </c>
      <c r="Z22" s="76">
        <v>0</v>
      </c>
      <c r="AA22" s="76">
        <v>0</v>
      </c>
      <c r="AB22" s="76">
        <v>1507.8</v>
      </c>
      <c r="AC22" s="76">
        <v>0</v>
      </c>
      <c r="AD22" s="76">
        <v>0</v>
      </c>
      <c r="AE22" s="77">
        <v>0</v>
      </c>
      <c r="AF22" s="144"/>
    </row>
    <row r="23" spans="1:32" x14ac:dyDescent="0.2">
      <c r="A23" s="75" t="s">
        <v>19</v>
      </c>
      <c r="B23" s="76">
        <v>5.7280000000000006</v>
      </c>
      <c r="C23" s="76">
        <v>0</v>
      </c>
      <c r="D23" s="76">
        <v>818.4</v>
      </c>
      <c r="E23" s="76"/>
      <c r="F23" s="76">
        <v>298.8</v>
      </c>
      <c r="G23" s="76"/>
      <c r="H23" s="76">
        <v>13.200000000000001</v>
      </c>
      <c r="I23" s="76">
        <v>0</v>
      </c>
      <c r="J23" s="76">
        <v>18</v>
      </c>
      <c r="K23" s="76">
        <v>0</v>
      </c>
      <c r="L23" s="76">
        <v>389.3</v>
      </c>
      <c r="M23" s="76">
        <v>0</v>
      </c>
      <c r="N23" s="76">
        <v>267.60000000000002</v>
      </c>
      <c r="O23" s="76"/>
      <c r="P23" s="76">
        <v>17.2</v>
      </c>
      <c r="Q23" s="76"/>
      <c r="R23" s="76">
        <v>280.8</v>
      </c>
      <c r="S23" s="76"/>
      <c r="T23" s="76">
        <v>36</v>
      </c>
      <c r="U23" s="76"/>
      <c r="V23" s="76">
        <v>99.2</v>
      </c>
      <c r="W23" s="76">
        <v>0</v>
      </c>
      <c r="X23" s="76">
        <v>0</v>
      </c>
      <c r="Y23" s="76">
        <v>1459.5</v>
      </c>
      <c r="Z23" s="76">
        <v>0</v>
      </c>
      <c r="AA23" s="76">
        <v>0</v>
      </c>
      <c r="AB23" s="76">
        <v>1484.7</v>
      </c>
      <c r="AC23" s="76">
        <v>0</v>
      </c>
      <c r="AD23" s="76">
        <v>0</v>
      </c>
      <c r="AE23" s="77">
        <v>0</v>
      </c>
      <c r="AF23" s="144"/>
    </row>
    <row r="24" spans="1:32" x14ac:dyDescent="0.2">
      <c r="A24" s="75" t="s">
        <v>20</v>
      </c>
      <c r="B24" s="76">
        <v>6.0960000000000001</v>
      </c>
      <c r="C24" s="76">
        <v>0</v>
      </c>
      <c r="D24" s="76">
        <v>819.6</v>
      </c>
      <c r="E24" s="76"/>
      <c r="F24" s="76">
        <v>307.2</v>
      </c>
      <c r="G24" s="76"/>
      <c r="H24" s="76">
        <v>13.5</v>
      </c>
      <c r="I24" s="76">
        <v>0</v>
      </c>
      <c r="J24" s="76">
        <v>18</v>
      </c>
      <c r="K24" s="76">
        <v>0</v>
      </c>
      <c r="L24" s="76">
        <v>391.5</v>
      </c>
      <c r="M24" s="76">
        <v>0</v>
      </c>
      <c r="N24" s="76">
        <v>268.8</v>
      </c>
      <c r="O24" s="76"/>
      <c r="P24" s="76">
        <v>18.400000000000002</v>
      </c>
      <c r="Q24" s="76"/>
      <c r="R24" s="76">
        <v>288.8</v>
      </c>
      <c r="S24" s="76"/>
      <c r="T24" s="76">
        <v>32.4</v>
      </c>
      <c r="U24" s="76"/>
      <c r="V24" s="76">
        <v>98.8</v>
      </c>
      <c r="W24" s="76">
        <v>0</v>
      </c>
      <c r="X24" s="76">
        <v>0</v>
      </c>
      <c r="Y24" s="76">
        <v>1449</v>
      </c>
      <c r="Z24" s="76">
        <v>0</v>
      </c>
      <c r="AA24" s="76">
        <v>0</v>
      </c>
      <c r="AB24" s="76">
        <v>1463.7</v>
      </c>
      <c r="AC24" s="76">
        <v>0</v>
      </c>
      <c r="AD24" s="76">
        <v>0</v>
      </c>
      <c r="AE24" s="77">
        <v>0</v>
      </c>
      <c r="AF24" s="144"/>
    </row>
    <row r="25" spans="1:32" x14ac:dyDescent="0.2">
      <c r="A25" s="75" t="s">
        <v>21</v>
      </c>
      <c r="B25" s="76">
        <v>6.2880000000000003</v>
      </c>
      <c r="C25" s="76">
        <v>0</v>
      </c>
      <c r="D25" s="76">
        <v>814.80000000000007</v>
      </c>
      <c r="E25" s="76"/>
      <c r="F25" s="76">
        <v>312</v>
      </c>
      <c r="G25" s="76"/>
      <c r="H25" s="76">
        <v>19.5</v>
      </c>
      <c r="I25" s="76">
        <v>0</v>
      </c>
      <c r="J25" s="76">
        <v>18.3</v>
      </c>
      <c r="K25" s="76">
        <v>0</v>
      </c>
      <c r="L25" s="76">
        <v>377.40000000000003</v>
      </c>
      <c r="M25" s="76">
        <v>0</v>
      </c>
      <c r="N25" s="76">
        <v>277.2</v>
      </c>
      <c r="O25" s="76"/>
      <c r="P25" s="76">
        <v>14.8</v>
      </c>
      <c r="Q25" s="76"/>
      <c r="R25" s="76">
        <v>293.60000000000002</v>
      </c>
      <c r="S25" s="76"/>
      <c r="T25" s="76">
        <v>33</v>
      </c>
      <c r="U25" s="76"/>
      <c r="V25" s="76">
        <v>96.8</v>
      </c>
      <c r="W25" s="76">
        <v>0</v>
      </c>
      <c r="X25" s="76">
        <v>0</v>
      </c>
      <c r="Y25" s="76">
        <v>1449</v>
      </c>
      <c r="Z25" s="76">
        <v>0</v>
      </c>
      <c r="AA25" s="76">
        <v>0</v>
      </c>
      <c r="AB25" s="76">
        <v>1474.2</v>
      </c>
      <c r="AC25" s="76">
        <v>0</v>
      </c>
      <c r="AD25" s="76">
        <v>0</v>
      </c>
      <c r="AE25" s="77">
        <v>0</v>
      </c>
      <c r="AF25" s="144"/>
    </row>
    <row r="26" spans="1:32" x14ac:dyDescent="0.2">
      <c r="A26" s="75" t="s">
        <v>22</v>
      </c>
      <c r="B26" s="76">
        <v>6.3680000000000003</v>
      </c>
      <c r="C26" s="76">
        <v>0</v>
      </c>
      <c r="D26" s="76">
        <v>796.80000000000007</v>
      </c>
      <c r="E26" s="76"/>
      <c r="F26" s="76">
        <v>310.8</v>
      </c>
      <c r="G26" s="76"/>
      <c r="H26" s="76">
        <v>20.100000000000001</v>
      </c>
      <c r="I26" s="76">
        <v>0</v>
      </c>
      <c r="J26" s="76">
        <v>18</v>
      </c>
      <c r="K26" s="76">
        <v>0</v>
      </c>
      <c r="L26" s="76">
        <v>366.1</v>
      </c>
      <c r="M26" s="76">
        <v>0</v>
      </c>
      <c r="N26" s="76">
        <v>272</v>
      </c>
      <c r="O26" s="76"/>
      <c r="P26" s="76">
        <v>14</v>
      </c>
      <c r="Q26" s="76"/>
      <c r="R26" s="76">
        <v>292.8</v>
      </c>
      <c r="S26" s="76"/>
      <c r="T26" s="76">
        <v>33</v>
      </c>
      <c r="U26" s="76"/>
      <c r="V26" s="76">
        <v>95.600000000000009</v>
      </c>
      <c r="W26" s="76">
        <v>0</v>
      </c>
      <c r="X26" s="76">
        <v>0</v>
      </c>
      <c r="Y26" s="76">
        <v>1312.5</v>
      </c>
      <c r="Z26" s="76">
        <v>0</v>
      </c>
      <c r="AA26" s="76">
        <v>0</v>
      </c>
      <c r="AB26" s="76">
        <v>1335.6000000000001</v>
      </c>
      <c r="AC26" s="76">
        <v>0</v>
      </c>
      <c r="AD26" s="76">
        <v>0</v>
      </c>
      <c r="AE26" s="77">
        <v>0</v>
      </c>
      <c r="AF26" s="144"/>
    </row>
    <row r="27" spans="1:32" x14ac:dyDescent="0.2">
      <c r="A27" s="75" t="s">
        <v>23</v>
      </c>
      <c r="B27" s="76">
        <v>6.4960000000000004</v>
      </c>
      <c r="C27" s="76">
        <v>0</v>
      </c>
      <c r="D27" s="76">
        <v>794.4</v>
      </c>
      <c r="E27" s="76"/>
      <c r="F27" s="76">
        <v>308.40000000000003</v>
      </c>
      <c r="G27" s="76"/>
      <c r="H27" s="76">
        <v>13.8</v>
      </c>
      <c r="I27" s="76">
        <v>0</v>
      </c>
      <c r="J27" s="76">
        <v>18.600000000000001</v>
      </c>
      <c r="K27" s="76">
        <v>0</v>
      </c>
      <c r="L27" s="76">
        <v>375.6</v>
      </c>
      <c r="M27" s="76">
        <v>0</v>
      </c>
      <c r="N27" s="76">
        <v>271</v>
      </c>
      <c r="O27" s="76"/>
      <c r="P27" s="76">
        <v>13.6</v>
      </c>
      <c r="Q27" s="76"/>
      <c r="R27" s="76">
        <v>290.40000000000003</v>
      </c>
      <c r="S27" s="76"/>
      <c r="T27" s="76">
        <v>34.800000000000004</v>
      </c>
      <c r="U27" s="76"/>
      <c r="V27" s="76">
        <v>89.4</v>
      </c>
      <c r="W27" s="76">
        <v>0</v>
      </c>
      <c r="X27" s="76">
        <v>0</v>
      </c>
      <c r="Y27" s="76">
        <v>1260</v>
      </c>
      <c r="Z27" s="76">
        <v>0</v>
      </c>
      <c r="AA27" s="76">
        <v>0</v>
      </c>
      <c r="AB27" s="76">
        <v>1274.7</v>
      </c>
      <c r="AC27" s="76">
        <v>0</v>
      </c>
      <c r="AD27" s="76">
        <v>0</v>
      </c>
      <c r="AE27" s="77">
        <v>0</v>
      </c>
      <c r="AF27" s="144"/>
    </row>
    <row r="28" spans="1:32" x14ac:dyDescent="0.2">
      <c r="A28" s="75" t="s">
        <v>24</v>
      </c>
      <c r="B28" s="76">
        <v>6.2720000000000002</v>
      </c>
      <c r="C28" s="76">
        <v>0</v>
      </c>
      <c r="D28" s="76">
        <v>751.2</v>
      </c>
      <c r="E28" s="76"/>
      <c r="F28" s="76">
        <v>297.60000000000002</v>
      </c>
      <c r="G28" s="76"/>
      <c r="H28" s="76">
        <v>16.2</v>
      </c>
      <c r="I28" s="76">
        <v>0</v>
      </c>
      <c r="J28" s="76">
        <v>18</v>
      </c>
      <c r="K28" s="76">
        <v>0</v>
      </c>
      <c r="L28" s="76">
        <v>346.40000000000003</v>
      </c>
      <c r="M28" s="76">
        <v>0</v>
      </c>
      <c r="N28" s="76">
        <v>257.60000000000002</v>
      </c>
      <c r="O28" s="76"/>
      <c r="P28" s="76">
        <v>12.4</v>
      </c>
      <c r="Q28" s="76"/>
      <c r="R28" s="76">
        <v>280</v>
      </c>
      <c r="S28" s="76"/>
      <c r="T28" s="76">
        <v>33.6</v>
      </c>
      <c r="U28" s="76"/>
      <c r="V28" s="76">
        <v>88</v>
      </c>
      <c r="W28" s="76">
        <v>0</v>
      </c>
      <c r="X28" s="76">
        <v>0</v>
      </c>
      <c r="Y28" s="76">
        <v>1228.5</v>
      </c>
      <c r="Z28" s="76">
        <v>0</v>
      </c>
      <c r="AA28" s="76">
        <v>10.5</v>
      </c>
      <c r="AB28" s="76">
        <v>1247.4000000000001</v>
      </c>
      <c r="AC28" s="76">
        <v>0</v>
      </c>
      <c r="AD28" s="76">
        <v>0</v>
      </c>
      <c r="AE28" s="77">
        <v>0</v>
      </c>
      <c r="AF28" s="144"/>
    </row>
    <row r="29" spans="1:32" x14ac:dyDescent="0.2">
      <c r="A29" s="75" t="s">
        <v>25</v>
      </c>
      <c r="B29" s="76">
        <v>6.1920000000000002</v>
      </c>
      <c r="C29" s="76">
        <v>0</v>
      </c>
      <c r="D29" s="76">
        <v>684</v>
      </c>
      <c r="E29" s="76"/>
      <c r="F29" s="76">
        <v>265.2</v>
      </c>
      <c r="G29" s="76"/>
      <c r="H29" s="76">
        <v>13.5</v>
      </c>
      <c r="I29" s="76">
        <v>0</v>
      </c>
      <c r="J29" s="76">
        <v>18.3</v>
      </c>
      <c r="K29" s="76">
        <v>0</v>
      </c>
      <c r="L29" s="76">
        <v>313.60000000000002</v>
      </c>
      <c r="M29" s="76">
        <v>0</v>
      </c>
      <c r="N29" s="76">
        <v>230</v>
      </c>
      <c r="O29" s="76"/>
      <c r="P29" s="76">
        <v>11.6</v>
      </c>
      <c r="Q29" s="76"/>
      <c r="R29" s="76">
        <v>247.20000000000002</v>
      </c>
      <c r="S29" s="76"/>
      <c r="T29" s="76">
        <v>32.4</v>
      </c>
      <c r="U29" s="76"/>
      <c r="V29" s="76">
        <v>86.8</v>
      </c>
      <c r="W29" s="76">
        <v>0</v>
      </c>
      <c r="X29" s="76">
        <v>0</v>
      </c>
      <c r="Y29" s="76">
        <v>1165.5</v>
      </c>
      <c r="Z29" s="76">
        <v>0</v>
      </c>
      <c r="AA29" s="76">
        <v>0</v>
      </c>
      <c r="AB29" s="76">
        <v>1184.4000000000001</v>
      </c>
      <c r="AC29" s="76">
        <v>0</v>
      </c>
      <c r="AD29" s="76">
        <v>0</v>
      </c>
      <c r="AE29" s="77">
        <v>0</v>
      </c>
      <c r="AF29" s="144"/>
    </row>
    <row r="30" spans="1:32" ht="13.5" thickBot="1" x14ac:dyDescent="0.25">
      <c r="A30" s="78" t="s">
        <v>26</v>
      </c>
      <c r="B30" s="79">
        <v>5.5040000000000004</v>
      </c>
      <c r="C30" s="79">
        <v>0</v>
      </c>
      <c r="D30" s="79">
        <v>600</v>
      </c>
      <c r="E30" s="79"/>
      <c r="F30" s="79">
        <v>231.6</v>
      </c>
      <c r="G30" s="79"/>
      <c r="H30" s="79">
        <v>21.3</v>
      </c>
      <c r="I30" s="79">
        <v>0</v>
      </c>
      <c r="J30" s="79">
        <v>17.7</v>
      </c>
      <c r="K30" s="79">
        <v>0</v>
      </c>
      <c r="L30" s="79">
        <v>243.6</v>
      </c>
      <c r="M30" s="79">
        <v>0</v>
      </c>
      <c r="N30" s="79">
        <v>210.6</v>
      </c>
      <c r="O30" s="79"/>
      <c r="P30" s="79">
        <v>11.6</v>
      </c>
      <c r="Q30" s="79"/>
      <c r="R30" s="79">
        <v>212</v>
      </c>
      <c r="S30" s="79"/>
      <c r="T30" s="79">
        <v>31.8</v>
      </c>
      <c r="U30" s="79"/>
      <c r="V30" s="79">
        <v>82.2</v>
      </c>
      <c r="W30" s="79">
        <v>0</v>
      </c>
      <c r="X30" s="79">
        <v>0</v>
      </c>
      <c r="Y30" s="79">
        <v>1092</v>
      </c>
      <c r="Z30" s="79">
        <v>0</v>
      </c>
      <c r="AA30" s="79">
        <v>0</v>
      </c>
      <c r="AB30" s="79">
        <v>1106.7</v>
      </c>
      <c r="AC30" s="79">
        <v>0</v>
      </c>
      <c r="AD30" s="79">
        <v>0</v>
      </c>
      <c r="AE30" s="80">
        <v>0</v>
      </c>
      <c r="AF30" s="144"/>
    </row>
    <row r="31" spans="1:32" s="55" customFormat="1" hidden="1" x14ac:dyDescent="0.2">
      <c r="A31" s="46" t="s">
        <v>2</v>
      </c>
      <c r="B31" s="55">
        <f t="shared" ref="B31:AE31" si="0">SUM(B7:B30)</f>
        <v>145.56799999999998</v>
      </c>
      <c r="C31" s="55">
        <f t="shared" si="0"/>
        <v>0</v>
      </c>
      <c r="D31" s="55">
        <f t="shared" si="0"/>
        <v>16436.399999999998</v>
      </c>
      <c r="E31" s="55">
        <f t="shared" si="0"/>
        <v>0</v>
      </c>
      <c r="F31" s="55">
        <f t="shared" si="0"/>
        <v>6361.2</v>
      </c>
      <c r="G31" s="55">
        <f t="shared" si="0"/>
        <v>0</v>
      </c>
      <c r="H31" s="55">
        <f t="shared" si="0"/>
        <v>393.30000000000007</v>
      </c>
      <c r="I31" s="55">
        <f t="shared" si="0"/>
        <v>0</v>
      </c>
      <c r="J31" s="55">
        <f t="shared" si="0"/>
        <v>424.2</v>
      </c>
      <c r="K31" s="55">
        <f t="shared" si="0"/>
        <v>0</v>
      </c>
      <c r="L31" s="55">
        <f t="shared" si="0"/>
        <v>7420.4000000000015</v>
      </c>
      <c r="M31" s="55">
        <f t="shared" si="0"/>
        <v>0</v>
      </c>
      <c r="N31" s="55">
        <f t="shared" si="0"/>
        <v>5516.0000000000009</v>
      </c>
      <c r="O31" s="55">
        <f t="shared" si="0"/>
        <v>0</v>
      </c>
      <c r="P31" s="55">
        <f t="shared" si="0"/>
        <v>326.80000000000007</v>
      </c>
      <c r="Q31" s="55">
        <f t="shared" si="0"/>
        <v>0</v>
      </c>
      <c r="R31" s="55">
        <f t="shared" si="0"/>
        <v>5928.8</v>
      </c>
      <c r="S31" s="55">
        <f t="shared" si="0"/>
        <v>0</v>
      </c>
      <c r="T31" s="55">
        <f t="shared" si="0"/>
        <v>775.79999999999984</v>
      </c>
      <c r="U31" s="55">
        <f t="shared" si="0"/>
        <v>0</v>
      </c>
      <c r="V31" s="55">
        <f t="shared" si="0"/>
        <v>2073.7999999999997</v>
      </c>
      <c r="W31" s="55">
        <f t="shared" si="0"/>
        <v>0</v>
      </c>
      <c r="X31" s="55">
        <f t="shared" si="0"/>
        <v>0</v>
      </c>
      <c r="Y31" s="55">
        <f t="shared" si="0"/>
        <v>29977.5</v>
      </c>
      <c r="Z31" s="55">
        <f t="shared" si="0"/>
        <v>0</v>
      </c>
      <c r="AA31" s="55">
        <f t="shared" si="0"/>
        <v>10.5</v>
      </c>
      <c r="AB31" s="55">
        <f t="shared" si="0"/>
        <v>30443.700000000004</v>
      </c>
      <c r="AC31" s="55">
        <f t="shared" si="0"/>
        <v>0</v>
      </c>
      <c r="AD31" s="55">
        <f t="shared" si="0"/>
        <v>0</v>
      </c>
      <c r="AE31" s="55">
        <f t="shared" si="0"/>
        <v>10.5</v>
      </c>
      <c r="AF31" s="1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146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146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141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142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143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416.40000000000003</v>
      </c>
      <c r="E41" s="97">
        <v>0</v>
      </c>
      <c r="F41" s="97">
        <v>116.4</v>
      </c>
      <c r="G41" s="97">
        <v>0</v>
      </c>
      <c r="H41" s="97">
        <v>14.700000000000001</v>
      </c>
      <c r="I41" s="97">
        <v>0</v>
      </c>
      <c r="J41" s="97">
        <v>25.2</v>
      </c>
      <c r="K41" s="97">
        <v>0</v>
      </c>
      <c r="L41" s="97">
        <v>144.5</v>
      </c>
      <c r="M41" s="97">
        <v>0</v>
      </c>
      <c r="N41" s="97">
        <v>162</v>
      </c>
      <c r="O41" s="97">
        <v>0</v>
      </c>
      <c r="P41" s="97">
        <v>34</v>
      </c>
      <c r="Q41" s="97">
        <v>0</v>
      </c>
      <c r="R41" s="97">
        <v>95.2</v>
      </c>
      <c r="S41" s="97">
        <v>0</v>
      </c>
      <c r="T41" s="97">
        <v>26.400000000000002</v>
      </c>
      <c r="U41" s="97">
        <v>0</v>
      </c>
      <c r="V41" s="97">
        <v>41.6</v>
      </c>
      <c r="W41" s="97">
        <v>0</v>
      </c>
      <c r="X41" s="97">
        <v>0</v>
      </c>
      <c r="Y41" s="97">
        <v>493.5</v>
      </c>
      <c r="Z41" s="97">
        <v>52.5</v>
      </c>
      <c r="AA41" s="97">
        <v>0</v>
      </c>
      <c r="AB41" s="97">
        <v>472.5</v>
      </c>
      <c r="AC41" s="97">
        <v>0</v>
      </c>
      <c r="AD41" s="97">
        <v>0</v>
      </c>
      <c r="AE41" s="98">
        <v>31.5</v>
      </c>
      <c r="AF41" s="146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417.6</v>
      </c>
      <c r="E42" s="100">
        <v>0</v>
      </c>
      <c r="F42" s="100">
        <v>117.60000000000001</v>
      </c>
      <c r="G42" s="100">
        <v>0</v>
      </c>
      <c r="H42" s="100">
        <v>15</v>
      </c>
      <c r="I42" s="100">
        <v>0</v>
      </c>
      <c r="J42" s="100">
        <v>24.6</v>
      </c>
      <c r="K42" s="100">
        <v>0</v>
      </c>
      <c r="L42" s="100">
        <v>140.5</v>
      </c>
      <c r="M42" s="100">
        <v>0</v>
      </c>
      <c r="N42" s="100">
        <v>161.20000000000002</v>
      </c>
      <c r="O42" s="100">
        <v>0</v>
      </c>
      <c r="P42" s="100">
        <v>34</v>
      </c>
      <c r="Q42" s="100">
        <v>0</v>
      </c>
      <c r="R42" s="100">
        <v>96.8</v>
      </c>
      <c r="S42" s="100">
        <v>0</v>
      </c>
      <c r="T42" s="100">
        <v>32.4</v>
      </c>
      <c r="U42" s="100">
        <v>0</v>
      </c>
      <c r="V42" s="100">
        <v>41.800000000000004</v>
      </c>
      <c r="W42" s="100">
        <v>0</v>
      </c>
      <c r="X42" s="100">
        <v>0</v>
      </c>
      <c r="Y42" s="100">
        <v>483</v>
      </c>
      <c r="Z42" s="100">
        <v>42</v>
      </c>
      <c r="AA42" s="100">
        <v>0</v>
      </c>
      <c r="AB42" s="100">
        <v>474.6</v>
      </c>
      <c r="AC42" s="100">
        <v>0</v>
      </c>
      <c r="AD42" s="100">
        <v>0</v>
      </c>
      <c r="AE42" s="101">
        <v>31.5</v>
      </c>
      <c r="AF42" s="146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1.6E-2</v>
      </c>
      <c r="C43" s="100">
        <v>0</v>
      </c>
      <c r="D43" s="100">
        <v>416.40000000000003</v>
      </c>
      <c r="E43" s="100">
        <v>0</v>
      </c>
      <c r="F43" s="100">
        <v>115.2</v>
      </c>
      <c r="G43" s="100">
        <v>0</v>
      </c>
      <c r="H43" s="100">
        <v>14.700000000000001</v>
      </c>
      <c r="I43" s="100">
        <v>0</v>
      </c>
      <c r="J43" s="100">
        <v>24.6</v>
      </c>
      <c r="K43" s="100">
        <v>0</v>
      </c>
      <c r="L43" s="100">
        <v>139.80000000000001</v>
      </c>
      <c r="M43" s="100">
        <v>0</v>
      </c>
      <c r="N43" s="100">
        <v>162.4</v>
      </c>
      <c r="O43" s="100">
        <v>0</v>
      </c>
      <c r="P43" s="100">
        <v>33.6</v>
      </c>
      <c r="Q43" s="100">
        <v>0</v>
      </c>
      <c r="R43" s="100">
        <v>95.2</v>
      </c>
      <c r="S43" s="100">
        <v>0</v>
      </c>
      <c r="T43" s="100">
        <v>31.8</v>
      </c>
      <c r="U43" s="100">
        <v>0</v>
      </c>
      <c r="V43" s="100">
        <v>41.6</v>
      </c>
      <c r="W43" s="100">
        <v>0</v>
      </c>
      <c r="X43" s="100">
        <v>0</v>
      </c>
      <c r="Y43" s="100">
        <v>493.5</v>
      </c>
      <c r="Z43" s="100">
        <v>42</v>
      </c>
      <c r="AA43" s="100">
        <v>0</v>
      </c>
      <c r="AB43" s="100">
        <v>478.8</v>
      </c>
      <c r="AC43" s="100">
        <v>0</v>
      </c>
      <c r="AD43" s="100">
        <v>0</v>
      </c>
      <c r="AE43" s="101">
        <v>31.5</v>
      </c>
      <c r="AF43" s="146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405.6</v>
      </c>
      <c r="E44" s="100">
        <v>0</v>
      </c>
      <c r="F44" s="100">
        <v>112.8</v>
      </c>
      <c r="G44" s="100">
        <v>0</v>
      </c>
      <c r="H44" s="100">
        <v>12.6</v>
      </c>
      <c r="I44" s="100">
        <v>0</v>
      </c>
      <c r="J44" s="100">
        <v>23.400000000000002</v>
      </c>
      <c r="K44" s="100">
        <v>0</v>
      </c>
      <c r="L44" s="100">
        <v>140.1</v>
      </c>
      <c r="M44" s="100">
        <v>0</v>
      </c>
      <c r="N44" s="100">
        <v>157.6</v>
      </c>
      <c r="O44" s="100">
        <v>0</v>
      </c>
      <c r="P44" s="100">
        <v>32.799999999999997</v>
      </c>
      <c r="Q44" s="100">
        <v>0</v>
      </c>
      <c r="R44" s="100">
        <v>92</v>
      </c>
      <c r="S44" s="100">
        <v>0</v>
      </c>
      <c r="T44" s="100">
        <v>30</v>
      </c>
      <c r="U44" s="100">
        <v>0</v>
      </c>
      <c r="V44" s="100">
        <v>39</v>
      </c>
      <c r="W44" s="100">
        <v>0</v>
      </c>
      <c r="X44" s="100">
        <v>0</v>
      </c>
      <c r="Y44" s="100">
        <v>441</v>
      </c>
      <c r="Z44" s="100">
        <v>52.5</v>
      </c>
      <c r="AA44" s="100">
        <v>0</v>
      </c>
      <c r="AB44" s="100">
        <v>420</v>
      </c>
      <c r="AC44" s="100">
        <v>0</v>
      </c>
      <c r="AD44" s="100">
        <v>0</v>
      </c>
      <c r="AE44" s="101">
        <v>21</v>
      </c>
      <c r="AF44" s="146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408</v>
      </c>
      <c r="E45" s="100">
        <v>0</v>
      </c>
      <c r="F45" s="100">
        <v>108</v>
      </c>
      <c r="G45" s="100">
        <v>0</v>
      </c>
      <c r="H45" s="100">
        <v>13.200000000000001</v>
      </c>
      <c r="I45" s="100">
        <v>0</v>
      </c>
      <c r="J45" s="100">
        <v>23.1</v>
      </c>
      <c r="K45" s="100">
        <v>0</v>
      </c>
      <c r="L45" s="100">
        <v>152.4</v>
      </c>
      <c r="M45" s="100">
        <v>0</v>
      </c>
      <c r="N45" s="100">
        <v>157.4</v>
      </c>
      <c r="O45" s="100">
        <v>0</v>
      </c>
      <c r="P45" s="100">
        <v>32.4</v>
      </c>
      <c r="Q45" s="100">
        <v>0</v>
      </c>
      <c r="R45" s="100">
        <v>88.8</v>
      </c>
      <c r="S45" s="100">
        <v>0</v>
      </c>
      <c r="T45" s="100">
        <v>22.2</v>
      </c>
      <c r="U45" s="100">
        <v>0</v>
      </c>
      <c r="V45" s="100">
        <v>37.800000000000004</v>
      </c>
      <c r="W45" s="100">
        <v>0</v>
      </c>
      <c r="X45" s="100">
        <v>0</v>
      </c>
      <c r="Y45" s="100">
        <v>441</v>
      </c>
      <c r="Z45" s="100">
        <v>42</v>
      </c>
      <c r="AA45" s="100">
        <v>0</v>
      </c>
      <c r="AB45" s="100">
        <v>430.5</v>
      </c>
      <c r="AC45" s="100">
        <v>0</v>
      </c>
      <c r="AD45" s="100">
        <v>0</v>
      </c>
      <c r="AE45" s="101">
        <v>31.5</v>
      </c>
      <c r="AF45" s="146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417.6</v>
      </c>
      <c r="E46" s="100">
        <v>0</v>
      </c>
      <c r="F46" s="100">
        <v>109.2</v>
      </c>
      <c r="G46" s="100">
        <v>0</v>
      </c>
      <c r="H46" s="100">
        <v>14.700000000000001</v>
      </c>
      <c r="I46" s="100">
        <v>0</v>
      </c>
      <c r="J46" s="100">
        <v>22.8</v>
      </c>
      <c r="K46" s="100">
        <v>0</v>
      </c>
      <c r="L46" s="100">
        <v>152.9</v>
      </c>
      <c r="M46" s="100">
        <v>0</v>
      </c>
      <c r="N46" s="100">
        <v>158.4</v>
      </c>
      <c r="O46" s="100">
        <v>0</v>
      </c>
      <c r="P46" s="100">
        <v>32.4</v>
      </c>
      <c r="Q46" s="100">
        <v>0</v>
      </c>
      <c r="R46" s="100">
        <v>91.2</v>
      </c>
      <c r="S46" s="100">
        <v>0</v>
      </c>
      <c r="T46" s="100">
        <v>28.8</v>
      </c>
      <c r="U46" s="100">
        <v>0</v>
      </c>
      <c r="V46" s="100">
        <v>37.800000000000004</v>
      </c>
      <c r="W46" s="100">
        <v>0</v>
      </c>
      <c r="X46" s="100">
        <v>0</v>
      </c>
      <c r="Y46" s="100">
        <v>462</v>
      </c>
      <c r="Z46" s="100">
        <v>42</v>
      </c>
      <c r="AA46" s="100">
        <v>0</v>
      </c>
      <c r="AB46" s="100">
        <v>445.2</v>
      </c>
      <c r="AC46" s="100">
        <v>0</v>
      </c>
      <c r="AD46" s="100">
        <v>0</v>
      </c>
      <c r="AE46" s="101">
        <v>31.5</v>
      </c>
      <c r="AF46" s="146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429.6</v>
      </c>
      <c r="E47" s="100">
        <v>0</v>
      </c>
      <c r="F47" s="100">
        <v>115.2</v>
      </c>
      <c r="G47" s="100">
        <v>0</v>
      </c>
      <c r="H47" s="100">
        <v>15</v>
      </c>
      <c r="I47" s="100">
        <v>0</v>
      </c>
      <c r="J47" s="100">
        <v>23.1</v>
      </c>
      <c r="K47" s="100">
        <v>0</v>
      </c>
      <c r="L47" s="100">
        <v>161.80000000000001</v>
      </c>
      <c r="M47" s="100">
        <v>0</v>
      </c>
      <c r="N47" s="100">
        <v>156.80000000000001</v>
      </c>
      <c r="O47" s="100">
        <v>0</v>
      </c>
      <c r="P47" s="100">
        <v>32.799999999999997</v>
      </c>
      <c r="Q47" s="100">
        <v>0</v>
      </c>
      <c r="R47" s="100">
        <v>96.8</v>
      </c>
      <c r="S47" s="100">
        <v>0</v>
      </c>
      <c r="T47" s="100">
        <v>30.6</v>
      </c>
      <c r="U47" s="100">
        <v>0</v>
      </c>
      <c r="V47" s="100">
        <v>40.6</v>
      </c>
      <c r="W47" s="100">
        <v>0</v>
      </c>
      <c r="X47" s="100">
        <v>0</v>
      </c>
      <c r="Y47" s="100">
        <v>472.5</v>
      </c>
      <c r="Z47" s="100">
        <v>52.5</v>
      </c>
      <c r="AA47" s="100">
        <v>0</v>
      </c>
      <c r="AB47" s="100">
        <v>453.6</v>
      </c>
      <c r="AC47" s="100">
        <v>0</v>
      </c>
      <c r="AD47" s="100">
        <v>0</v>
      </c>
      <c r="AE47" s="101">
        <v>31.5</v>
      </c>
      <c r="AF47" s="146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446.40000000000003</v>
      </c>
      <c r="E48" s="100">
        <v>0</v>
      </c>
      <c r="F48" s="100">
        <v>129.6</v>
      </c>
      <c r="G48" s="100">
        <v>0</v>
      </c>
      <c r="H48" s="100">
        <v>15.6</v>
      </c>
      <c r="I48" s="100">
        <v>0</v>
      </c>
      <c r="J48" s="100">
        <v>24.6</v>
      </c>
      <c r="K48" s="100">
        <v>0</v>
      </c>
      <c r="L48" s="100">
        <v>167</v>
      </c>
      <c r="M48" s="100">
        <v>0</v>
      </c>
      <c r="N48" s="100">
        <v>163.20000000000002</v>
      </c>
      <c r="O48" s="100">
        <v>0</v>
      </c>
      <c r="P48" s="100">
        <v>34</v>
      </c>
      <c r="Q48" s="100">
        <v>0</v>
      </c>
      <c r="R48" s="100">
        <v>109.60000000000001</v>
      </c>
      <c r="S48" s="100">
        <v>0</v>
      </c>
      <c r="T48" s="100">
        <v>31.8</v>
      </c>
      <c r="U48" s="100">
        <v>0</v>
      </c>
      <c r="V48" s="100">
        <v>43</v>
      </c>
      <c r="W48" s="100">
        <v>0</v>
      </c>
      <c r="X48" s="100">
        <v>0</v>
      </c>
      <c r="Y48" s="100">
        <v>546</v>
      </c>
      <c r="Z48" s="100">
        <v>42</v>
      </c>
      <c r="AA48" s="100">
        <v>0</v>
      </c>
      <c r="AB48" s="100">
        <v>529.20000000000005</v>
      </c>
      <c r="AC48" s="100">
        <v>0</v>
      </c>
      <c r="AD48" s="100">
        <v>0</v>
      </c>
      <c r="AE48" s="101">
        <v>31.5</v>
      </c>
      <c r="AF48" s="146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454.8</v>
      </c>
      <c r="E49" s="100">
        <v>0</v>
      </c>
      <c r="F49" s="100">
        <v>157.20000000000002</v>
      </c>
      <c r="G49" s="100">
        <v>0</v>
      </c>
      <c r="H49" s="100">
        <v>21.3</v>
      </c>
      <c r="I49" s="100">
        <v>0</v>
      </c>
      <c r="J49" s="100">
        <v>24.3</v>
      </c>
      <c r="K49" s="100">
        <v>0</v>
      </c>
      <c r="L49" s="100">
        <v>163.5</v>
      </c>
      <c r="M49" s="100">
        <v>0</v>
      </c>
      <c r="N49" s="100">
        <v>172.8</v>
      </c>
      <c r="O49" s="100">
        <v>0</v>
      </c>
      <c r="P49" s="100">
        <v>34.800000000000004</v>
      </c>
      <c r="Q49" s="100">
        <v>0</v>
      </c>
      <c r="R49" s="100">
        <v>138.4</v>
      </c>
      <c r="S49" s="100">
        <v>0</v>
      </c>
      <c r="T49" s="100">
        <v>27.6</v>
      </c>
      <c r="U49" s="100">
        <v>0</v>
      </c>
      <c r="V49" s="100">
        <v>42.6</v>
      </c>
      <c r="W49" s="100">
        <v>0</v>
      </c>
      <c r="X49" s="100">
        <v>0</v>
      </c>
      <c r="Y49" s="100">
        <v>724.5</v>
      </c>
      <c r="Z49" s="100">
        <v>42</v>
      </c>
      <c r="AA49" s="100">
        <v>0</v>
      </c>
      <c r="AB49" s="100">
        <v>711.9</v>
      </c>
      <c r="AC49" s="100">
        <v>0</v>
      </c>
      <c r="AD49" s="100">
        <v>0</v>
      </c>
      <c r="AE49" s="101">
        <v>31.5</v>
      </c>
      <c r="AF49" s="146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440.40000000000003</v>
      </c>
      <c r="E50" s="100">
        <v>0</v>
      </c>
      <c r="F50" s="100">
        <v>156</v>
      </c>
      <c r="G50" s="100">
        <v>0</v>
      </c>
      <c r="H50" s="100">
        <v>15.3</v>
      </c>
      <c r="I50" s="100">
        <v>0</v>
      </c>
      <c r="J50" s="100">
        <v>25.2</v>
      </c>
      <c r="K50" s="100">
        <v>0</v>
      </c>
      <c r="L50" s="100">
        <v>155.70000000000002</v>
      </c>
      <c r="M50" s="100">
        <v>0</v>
      </c>
      <c r="N50" s="100">
        <v>174.8</v>
      </c>
      <c r="O50" s="100">
        <v>0</v>
      </c>
      <c r="P50" s="100">
        <v>35.200000000000003</v>
      </c>
      <c r="Q50" s="100">
        <v>0</v>
      </c>
      <c r="R50" s="100">
        <v>136</v>
      </c>
      <c r="S50" s="100">
        <v>0</v>
      </c>
      <c r="T50" s="100">
        <v>29.400000000000002</v>
      </c>
      <c r="U50" s="100">
        <v>0</v>
      </c>
      <c r="V50" s="100">
        <v>39.200000000000003</v>
      </c>
      <c r="W50" s="100">
        <v>0</v>
      </c>
      <c r="X50" s="100">
        <v>0</v>
      </c>
      <c r="Y50" s="100">
        <v>777</v>
      </c>
      <c r="Z50" s="100">
        <v>42</v>
      </c>
      <c r="AA50" s="100">
        <v>0</v>
      </c>
      <c r="AB50" s="100">
        <v>762.30000000000007</v>
      </c>
      <c r="AC50" s="100">
        <v>0</v>
      </c>
      <c r="AD50" s="100">
        <v>0</v>
      </c>
      <c r="AE50" s="101">
        <v>31.5</v>
      </c>
      <c r="AF50" s="146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434.40000000000003</v>
      </c>
      <c r="E51" s="100">
        <v>0</v>
      </c>
      <c r="F51" s="100">
        <v>148.80000000000001</v>
      </c>
      <c r="G51" s="100">
        <v>0</v>
      </c>
      <c r="H51" s="100">
        <v>15.3</v>
      </c>
      <c r="I51" s="100">
        <v>0</v>
      </c>
      <c r="J51" s="100">
        <v>25.2</v>
      </c>
      <c r="K51" s="100">
        <v>0</v>
      </c>
      <c r="L51" s="100">
        <v>145.9</v>
      </c>
      <c r="M51" s="100">
        <v>0</v>
      </c>
      <c r="N51" s="100">
        <v>176.6</v>
      </c>
      <c r="O51" s="100">
        <v>0</v>
      </c>
      <c r="P51" s="100">
        <v>35.6</v>
      </c>
      <c r="Q51" s="100">
        <v>0</v>
      </c>
      <c r="R51" s="100">
        <v>128.80000000000001</v>
      </c>
      <c r="S51" s="100">
        <v>0</v>
      </c>
      <c r="T51" s="100">
        <v>33</v>
      </c>
      <c r="U51" s="100">
        <v>0</v>
      </c>
      <c r="V51" s="100">
        <v>37.4</v>
      </c>
      <c r="W51" s="100">
        <v>0</v>
      </c>
      <c r="X51" s="100">
        <v>0</v>
      </c>
      <c r="Y51" s="100">
        <v>756</v>
      </c>
      <c r="Z51" s="100">
        <v>52.5</v>
      </c>
      <c r="AA51" s="100">
        <v>0</v>
      </c>
      <c r="AB51" s="100">
        <v>737.1</v>
      </c>
      <c r="AC51" s="100">
        <v>0</v>
      </c>
      <c r="AD51" s="100">
        <v>0</v>
      </c>
      <c r="AE51" s="101">
        <v>31.5</v>
      </c>
    </row>
    <row r="52" spans="1:54" x14ac:dyDescent="0.2">
      <c r="A52" s="99" t="s">
        <v>14</v>
      </c>
      <c r="B52" s="100">
        <v>1.6E-2</v>
      </c>
      <c r="C52" s="100">
        <v>0</v>
      </c>
      <c r="D52" s="100">
        <v>435.6</v>
      </c>
      <c r="E52" s="100">
        <v>0</v>
      </c>
      <c r="F52" s="100">
        <v>144</v>
      </c>
      <c r="G52" s="100">
        <v>0</v>
      </c>
      <c r="H52" s="100">
        <v>15.6</v>
      </c>
      <c r="I52" s="100">
        <v>0</v>
      </c>
      <c r="J52" s="100">
        <v>25.2</v>
      </c>
      <c r="K52" s="100">
        <v>0</v>
      </c>
      <c r="L52" s="100">
        <v>149.20000000000002</v>
      </c>
      <c r="M52" s="100">
        <v>0</v>
      </c>
      <c r="N52" s="100">
        <v>175.20000000000002</v>
      </c>
      <c r="O52" s="100">
        <v>0</v>
      </c>
      <c r="P52" s="100">
        <v>35.6</v>
      </c>
      <c r="Q52" s="100">
        <v>0</v>
      </c>
      <c r="R52" s="100">
        <v>123.2</v>
      </c>
      <c r="S52" s="100">
        <v>0</v>
      </c>
      <c r="T52" s="100">
        <v>30.6</v>
      </c>
      <c r="U52" s="100">
        <v>0</v>
      </c>
      <c r="V52" s="100">
        <v>37</v>
      </c>
      <c r="W52" s="100">
        <v>0</v>
      </c>
      <c r="X52" s="100">
        <v>0</v>
      </c>
      <c r="Y52" s="100">
        <v>703.5</v>
      </c>
      <c r="Z52" s="100">
        <v>52.5</v>
      </c>
      <c r="AA52" s="100">
        <v>0</v>
      </c>
      <c r="AB52" s="100">
        <v>690.9</v>
      </c>
      <c r="AC52" s="100">
        <v>0</v>
      </c>
      <c r="AD52" s="100">
        <v>0</v>
      </c>
      <c r="AE52" s="101">
        <v>31.5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448.8</v>
      </c>
      <c r="E53" s="100">
        <v>0</v>
      </c>
      <c r="F53" s="100">
        <v>140.4</v>
      </c>
      <c r="G53" s="100">
        <v>0</v>
      </c>
      <c r="H53" s="100">
        <v>15.6</v>
      </c>
      <c r="I53" s="100">
        <v>0</v>
      </c>
      <c r="J53" s="100">
        <v>25.5</v>
      </c>
      <c r="K53" s="100">
        <v>0</v>
      </c>
      <c r="L53" s="100">
        <v>161</v>
      </c>
      <c r="M53" s="100">
        <v>0</v>
      </c>
      <c r="N53" s="100">
        <v>175.8</v>
      </c>
      <c r="O53" s="100">
        <v>0</v>
      </c>
      <c r="P53" s="100">
        <v>35.200000000000003</v>
      </c>
      <c r="Q53" s="100">
        <v>0</v>
      </c>
      <c r="R53" s="100">
        <v>119.2</v>
      </c>
      <c r="S53" s="100">
        <v>0</v>
      </c>
      <c r="T53" s="100">
        <v>32.4</v>
      </c>
      <c r="U53" s="100">
        <v>0</v>
      </c>
      <c r="V53" s="100">
        <v>38</v>
      </c>
      <c r="W53" s="100">
        <v>0</v>
      </c>
      <c r="X53" s="100">
        <v>0</v>
      </c>
      <c r="Y53" s="100">
        <v>630</v>
      </c>
      <c r="Z53" s="100">
        <v>42</v>
      </c>
      <c r="AA53" s="100">
        <v>0</v>
      </c>
      <c r="AB53" s="100">
        <v>606.9</v>
      </c>
      <c r="AC53" s="100">
        <v>0</v>
      </c>
      <c r="AD53" s="100">
        <v>0</v>
      </c>
      <c r="AE53" s="101">
        <v>21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438</v>
      </c>
      <c r="E54" s="100">
        <v>0</v>
      </c>
      <c r="F54" s="100">
        <v>142.80000000000001</v>
      </c>
      <c r="G54" s="100">
        <v>0</v>
      </c>
      <c r="H54" s="100">
        <v>18.900000000000002</v>
      </c>
      <c r="I54" s="100">
        <v>0</v>
      </c>
      <c r="J54" s="100">
        <v>25.5</v>
      </c>
      <c r="K54" s="100">
        <v>0</v>
      </c>
      <c r="L54" s="100">
        <v>150.6</v>
      </c>
      <c r="M54" s="100">
        <v>0</v>
      </c>
      <c r="N54" s="100">
        <v>174.20000000000002</v>
      </c>
      <c r="O54" s="100">
        <v>0</v>
      </c>
      <c r="P54" s="100">
        <v>36</v>
      </c>
      <c r="Q54" s="100">
        <v>0</v>
      </c>
      <c r="R54" s="100">
        <v>123.2</v>
      </c>
      <c r="S54" s="100">
        <v>0</v>
      </c>
      <c r="T54" s="100">
        <v>32.4</v>
      </c>
      <c r="U54" s="100">
        <v>0</v>
      </c>
      <c r="V54" s="100">
        <v>35.200000000000003</v>
      </c>
      <c r="W54" s="100">
        <v>0</v>
      </c>
      <c r="X54" s="100">
        <v>0</v>
      </c>
      <c r="Y54" s="100">
        <v>735</v>
      </c>
      <c r="Z54" s="100">
        <v>52.5</v>
      </c>
      <c r="AA54" s="100">
        <v>0</v>
      </c>
      <c r="AB54" s="100">
        <v>720.30000000000007</v>
      </c>
      <c r="AC54" s="100">
        <v>0</v>
      </c>
      <c r="AD54" s="100">
        <v>0</v>
      </c>
      <c r="AE54" s="101">
        <v>31.5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446.40000000000003</v>
      </c>
      <c r="E55" s="100">
        <v>0</v>
      </c>
      <c r="F55" s="100">
        <v>134.4</v>
      </c>
      <c r="G55" s="100">
        <v>0</v>
      </c>
      <c r="H55" s="100">
        <v>19.5</v>
      </c>
      <c r="I55" s="100">
        <v>0</v>
      </c>
      <c r="J55" s="100">
        <v>25.2</v>
      </c>
      <c r="K55" s="100">
        <v>0</v>
      </c>
      <c r="L55" s="100">
        <v>147.80000000000001</v>
      </c>
      <c r="M55" s="100">
        <v>0</v>
      </c>
      <c r="N55" s="100">
        <v>174.20000000000002</v>
      </c>
      <c r="O55" s="100">
        <v>0</v>
      </c>
      <c r="P55" s="100">
        <v>44.4</v>
      </c>
      <c r="Q55" s="100">
        <v>0</v>
      </c>
      <c r="R55" s="100">
        <v>113.60000000000001</v>
      </c>
      <c r="S55" s="100">
        <v>0</v>
      </c>
      <c r="T55" s="100">
        <v>34.800000000000004</v>
      </c>
      <c r="U55" s="100">
        <v>0</v>
      </c>
      <c r="V55" s="100">
        <v>34.4</v>
      </c>
      <c r="W55" s="100">
        <v>0</v>
      </c>
      <c r="X55" s="100">
        <v>0</v>
      </c>
      <c r="Y55" s="100">
        <v>777</v>
      </c>
      <c r="Z55" s="100">
        <v>42</v>
      </c>
      <c r="AA55" s="100">
        <v>0</v>
      </c>
      <c r="AB55" s="100">
        <v>766.5</v>
      </c>
      <c r="AC55" s="100">
        <v>0</v>
      </c>
      <c r="AD55" s="100">
        <v>0</v>
      </c>
      <c r="AE55" s="101">
        <v>42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456</v>
      </c>
      <c r="E56" s="100">
        <v>0</v>
      </c>
      <c r="F56" s="100">
        <v>138</v>
      </c>
      <c r="G56" s="100">
        <v>0</v>
      </c>
      <c r="H56" s="100">
        <v>14.4</v>
      </c>
      <c r="I56" s="100">
        <v>0</v>
      </c>
      <c r="J56" s="100">
        <v>24.6</v>
      </c>
      <c r="K56" s="100">
        <v>0</v>
      </c>
      <c r="L56" s="100">
        <v>148.6</v>
      </c>
      <c r="M56" s="100">
        <v>0</v>
      </c>
      <c r="N56" s="100">
        <v>172.20000000000002</v>
      </c>
      <c r="O56" s="100">
        <v>0</v>
      </c>
      <c r="P56" s="100">
        <v>60.4</v>
      </c>
      <c r="Q56" s="100">
        <v>0</v>
      </c>
      <c r="R56" s="100">
        <v>118.4</v>
      </c>
      <c r="S56" s="100">
        <v>0</v>
      </c>
      <c r="T56" s="100">
        <v>33.6</v>
      </c>
      <c r="U56" s="100">
        <v>0</v>
      </c>
      <c r="V56" s="100">
        <v>36.4</v>
      </c>
      <c r="W56" s="100">
        <v>0</v>
      </c>
      <c r="X56" s="100">
        <v>0</v>
      </c>
      <c r="Y56" s="100">
        <v>724.5</v>
      </c>
      <c r="Z56" s="100">
        <v>42</v>
      </c>
      <c r="AA56" s="100">
        <v>0</v>
      </c>
      <c r="AB56" s="100">
        <v>707.7</v>
      </c>
      <c r="AC56" s="100">
        <v>0</v>
      </c>
      <c r="AD56" s="100">
        <v>0</v>
      </c>
      <c r="AE56" s="101">
        <v>31.5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447.6</v>
      </c>
      <c r="E57" s="100">
        <v>0</v>
      </c>
      <c r="F57" s="100">
        <v>135.6</v>
      </c>
      <c r="G57" s="100">
        <v>0</v>
      </c>
      <c r="H57" s="100">
        <v>13.8</v>
      </c>
      <c r="I57" s="100">
        <v>0</v>
      </c>
      <c r="J57" s="100">
        <v>23.7</v>
      </c>
      <c r="K57" s="100">
        <v>0</v>
      </c>
      <c r="L57" s="100">
        <v>167.9</v>
      </c>
      <c r="M57" s="100">
        <v>0</v>
      </c>
      <c r="N57" s="100">
        <v>168.8</v>
      </c>
      <c r="O57" s="100">
        <v>0</v>
      </c>
      <c r="P57" s="100">
        <v>33.200000000000003</v>
      </c>
      <c r="Q57" s="100">
        <v>0</v>
      </c>
      <c r="R57" s="100">
        <v>116</v>
      </c>
      <c r="S57" s="100">
        <v>0</v>
      </c>
      <c r="T57" s="100">
        <v>32.4</v>
      </c>
      <c r="U57" s="100">
        <v>0</v>
      </c>
      <c r="V57" s="100">
        <v>40.6</v>
      </c>
      <c r="W57" s="100">
        <v>0</v>
      </c>
      <c r="X57" s="100">
        <v>0</v>
      </c>
      <c r="Y57" s="100">
        <v>651</v>
      </c>
      <c r="Z57" s="100">
        <v>52.5</v>
      </c>
      <c r="AA57" s="100">
        <v>0</v>
      </c>
      <c r="AB57" s="100">
        <v>627.9</v>
      </c>
      <c r="AC57" s="100">
        <v>0</v>
      </c>
      <c r="AD57" s="100">
        <v>0</v>
      </c>
      <c r="AE57" s="101">
        <v>31.5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465.6</v>
      </c>
      <c r="E58" s="100">
        <v>0</v>
      </c>
      <c r="F58" s="100">
        <v>136.80000000000001</v>
      </c>
      <c r="G58" s="100">
        <v>0</v>
      </c>
      <c r="H58" s="100">
        <v>14.1</v>
      </c>
      <c r="I58" s="100">
        <v>0</v>
      </c>
      <c r="J58" s="100">
        <v>24.3</v>
      </c>
      <c r="K58" s="100">
        <v>0</v>
      </c>
      <c r="L58" s="100">
        <v>180.1</v>
      </c>
      <c r="M58" s="100">
        <v>0</v>
      </c>
      <c r="N58" s="100">
        <v>176.20000000000002</v>
      </c>
      <c r="O58" s="100">
        <v>0</v>
      </c>
      <c r="P58" s="100">
        <v>34</v>
      </c>
      <c r="Q58" s="100">
        <v>0</v>
      </c>
      <c r="R58" s="100">
        <v>118.4</v>
      </c>
      <c r="S58" s="100">
        <v>0</v>
      </c>
      <c r="T58" s="100">
        <v>27</v>
      </c>
      <c r="U58" s="100">
        <v>0</v>
      </c>
      <c r="V58" s="100">
        <v>43</v>
      </c>
      <c r="W58" s="100">
        <v>0</v>
      </c>
      <c r="X58" s="100">
        <v>0</v>
      </c>
      <c r="Y58" s="100">
        <v>598.5</v>
      </c>
      <c r="Z58" s="100">
        <v>52.5</v>
      </c>
      <c r="AA58" s="100">
        <v>0</v>
      </c>
      <c r="AB58" s="100">
        <v>590.1</v>
      </c>
      <c r="AC58" s="100">
        <v>0</v>
      </c>
      <c r="AD58" s="100">
        <v>0</v>
      </c>
      <c r="AE58" s="101">
        <v>31.5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469.2</v>
      </c>
      <c r="E59" s="100">
        <v>0</v>
      </c>
      <c r="F59" s="100">
        <v>132</v>
      </c>
      <c r="G59" s="100">
        <v>0</v>
      </c>
      <c r="H59" s="100">
        <v>22.8</v>
      </c>
      <c r="I59" s="100">
        <v>0</v>
      </c>
      <c r="J59" s="100">
        <v>24.6</v>
      </c>
      <c r="K59" s="100">
        <v>0</v>
      </c>
      <c r="L59" s="100">
        <v>172.20000000000002</v>
      </c>
      <c r="M59" s="100">
        <v>0</v>
      </c>
      <c r="N59" s="100">
        <v>174.4</v>
      </c>
      <c r="O59" s="100">
        <v>0</v>
      </c>
      <c r="P59" s="100">
        <v>34.800000000000004</v>
      </c>
      <c r="Q59" s="100">
        <v>0</v>
      </c>
      <c r="R59" s="100">
        <v>112</v>
      </c>
      <c r="S59" s="100">
        <v>0</v>
      </c>
      <c r="T59" s="100">
        <v>31.8</v>
      </c>
      <c r="U59" s="100">
        <v>0</v>
      </c>
      <c r="V59" s="100">
        <v>42.6</v>
      </c>
      <c r="W59" s="100">
        <v>0</v>
      </c>
      <c r="X59" s="100">
        <v>0</v>
      </c>
      <c r="Y59" s="100">
        <v>619.5</v>
      </c>
      <c r="Z59" s="100">
        <v>42</v>
      </c>
      <c r="AA59" s="100">
        <v>0</v>
      </c>
      <c r="AB59" s="100">
        <v>592.20000000000005</v>
      </c>
      <c r="AC59" s="100">
        <v>0</v>
      </c>
      <c r="AD59" s="100">
        <v>0</v>
      </c>
      <c r="AE59" s="101">
        <v>31.5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445.2</v>
      </c>
      <c r="E60" s="100">
        <v>0</v>
      </c>
      <c r="F60" s="100">
        <v>126</v>
      </c>
      <c r="G60" s="100">
        <v>0</v>
      </c>
      <c r="H60" s="100">
        <v>20.7</v>
      </c>
      <c r="I60" s="100">
        <v>0</v>
      </c>
      <c r="J60" s="100">
        <v>24.6</v>
      </c>
      <c r="K60" s="100">
        <v>0</v>
      </c>
      <c r="L60" s="100">
        <v>155.70000000000002</v>
      </c>
      <c r="M60" s="100">
        <v>0</v>
      </c>
      <c r="N60" s="100">
        <v>168.4</v>
      </c>
      <c r="O60" s="100">
        <v>0</v>
      </c>
      <c r="P60" s="100">
        <v>34.800000000000004</v>
      </c>
      <c r="Q60" s="100">
        <v>0</v>
      </c>
      <c r="R60" s="100">
        <v>107.2</v>
      </c>
      <c r="S60" s="100">
        <v>0</v>
      </c>
      <c r="T60" s="100">
        <v>33</v>
      </c>
      <c r="U60" s="100">
        <v>0</v>
      </c>
      <c r="V60" s="100">
        <v>43.800000000000004</v>
      </c>
      <c r="W60" s="100">
        <v>0</v>
      </c>
      <c r="X60" s="100">
        <v>0</v>
      </c>
      <c r="Y60" s="100">
        <v>514.5</v>
      </c>
      <c r="Z60" s="100">
        <v>42</v>
      </c>
      <c r="AA60" s="100">
        <v>0</v>
      </c>
      <c r="AB60" s="100">
        <v>501.90000000000003</v>
      </c>
      <c r="AC60" s="100">
        <v>0</v>
      </c>
      <c r="AD60" s="100">
        <v>0</v>
      </c>
      <c r="AE60" s="101">
        <v>31.5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445.2</v>
      </c>
      <c r="E61" s="100">
        <v>0</v>
      </c>
      <c r="F61" s="100">
        <v>129.6</v>
      </c>
      <c r="G61" s="100">
        <v>0</v>
      </c>
      <c r="H61" s="100">
        <v>14.4</v>
      </c>
      <c r="I61" s="100">
        <v>0</v>
      </c>
      <c r="J61" s="100">
        <v>24.900000000000002</v>
      </c>
      <c r="K61" s="100">
        <v>0</v>
      </c>
      <c r="L61" s="100">
        <v>154.80000000000001</v>
      </c>
      <c r="M61" s="100">
        <v>0</v>
      </c>
      <c r="N61" s="100">
        <v>173.8</v>
      </c>
      <c r="O61" s="100">
        <v>0</v>
      </c>
      <c r="P61" s="100">
        <v>34.800000000000004</v>
      </c>
      <c r="Q61" s="100">
        <v>0</v>
      </c>
      <c r="R61" s="100">
        <v>111.2</v>
      </c>
      <c r="S61" s="100">
        <v>0</v>
      </c>
      <c r="T61" s="100">
        <v>31.8</v>
      </c>
      <c r="U61" s="100">
        <v>0</v>
      </c>
      <c r="V61" s="100">
        <v>45</v>
      </c>
      <c r="W61" s="100">
        <v>0</v>
      </c>
      <c r="X61" s="100">
        <v>0</v>
      </c>
      <c r="Y61" s="100">
        <v>525</v>
      </c>
      <c r="Z61" s="100">
        <v>52.5</v>
      </c>
      <c r="AA61" s="100">
        <v>0</v>
      </c>
      <c r="AB61" s="100">
        <v>512.4</v>
      </c>
      <c r="AC61" s="100">
        <v>0</v>
      </c>
      <c r="AD61" s="100">
        <v>0</v>
      </c>
      <c r="AE61" s="101">
        <v>42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435.6</v>
      </c>
      <c r="E62" s="100">
        <v>0</v>
      </c>
      <c r="F62" s="100">
        <v>132</v>
      </c>
      <c r="G62" s="100">
        <v>0</v>
      </c>
      <c r="H62" s="100">
        <v>14.700000000000001</v>
      </c>
      <c r="I62" s="100">
        <v>0</v>
      </c>
      <c r="J62" s="100">
        <v>24.900000000000002</v>
      </c>
      <c r="K62" s="100">
        <v>0</v>
      </c>
      <c r="L62" s="100">
        <v>150.80000000000001</v>
      </c>
      <c r="M62" s="100">
        <v>0</v>
      </c>
      <c r="N62" s="100">
        <v>171.6</v>
      </c>
      <c r="O62" s="100">
        <v>0</v>
      </c>
      <c r="P62" s="100">
        <v>34.800000000000004</v>
      </c>
      <c r="Q62" s="100">
        <v>0</v>
      </c>
      <c r="R62" s="100">
        <v>111.2</v>
      </c>
      <c r="S62" s="100">
        <v>0</v>
      </c>
      <c r="T62" s="100">
        <v>29.400000000000002</v>
      </c>
      <c r="U62" s="100">
        <v>0</v>
      </c>
      <c r="V62" s="100">
        <v>45</v>
      </c>
      <c r="W62" s="100">
        <v>0</v>
      </c>
      <c r="X62" s="100">
        <v>0</v>
      </c>
      <c r="Y62" s="100">
        <v>535.5</v>
      </c>
      <c r="Z62" s="100">
        <v>42</v>
      </c>
      <c r="AA62" s="100">
        <v>0</v>
      </c>
      <c r="AB62" s="100">
        <v>516.6</v>
      </c>
      <c r="AC62" s="100">
        <v>0</v>
      </c>
      <c r="AD62" s="100">
        <v>0</v>
      </c>
      <c r="AE62" s="101">
        <v>31.5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435.6</v>
      </c>
      <c r="E63" s="100">
        <v>0</v>
      </c>
      <c r="F63" s="100">
        <v>128.4</v>
      </c>
      <c r="G63" s="100">
        <v>0</v>
      </c>
      <c r="H63" s="100">
        <v>15</v>
      </c>
      <c r="I63" s="100">
        <v>0</v>
      </c>
      <c r="J63" s="100">
        <v>24.900000000000002</v>
      </c>
      <c r="K63" s="100">
        <v>0</v>
      </c>
      <c r="L63" s="100">
        <v>148.6</v>
      </c>
      <c r="M63" s="100">
        <v>0</v>
      </c>
      <c r="N63" s="100">
        <v>170.6</v>
      </c>
      <c r="O63" s="100">
        <v>0</v>
      </c>
      <c r="P63" s="100">
        <v>35.200000000000003</v>
      </c>
      <c r="Q63" s="100">
        <v>0</v>
      </c>
      <c r="R63" s="100">
        <v>108.8</v>
      </c>
      <c r="S63" s="100">
        <v>0</v>
      </c>
      <c r="T63" s="100">
        <v>30.6</v>
      </c>
      <c r="U63" s="100">
        <v>0</v>
      </c>
      <c r="V63" s="100">
        <v>45.2</v>
      </c>
      <c r="W63" s="100">
        <v>0</v>
      </c>
      <c r="X63" s="100">
        <v>0</v>
      </c>
      <c r="Y63" s="100">
        <v>535.5</v>
      </c>
      <c r="Z63" s="100">
        <v>52.5</v>
      </c>
      <c r="AA63" s="100">
        <v>0</v>
      </c>
      <c r="AB63" s="100">
        <v>516.6</v>
      </c>
      <c r="AC63" s="100">
        <v>0</v>
      </c>
      <c r="AD63" s="100">
        <v>0</v>
      </c>
      <c r="AE63" s="101">
        <v>31.5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451.2</v>
      </c>
      <c r="E64" s="103">
        <v>0</v>
      </c>
      <c r="F64" s="103">
        <v>126</v>
      </c>
      <c r="G64" s="103">
        <v>0</v>
      </c>
      <c r="H64" s="103">
        <v>24</v>
      </c>
      <c r="I64" s="103">
        <v>0</v>
      </c>
      <c r="J64" s="103">
        <v>25.8</v>
      </c>
      <c r="K64" s="103">
        <v>0</v>
      </c>
      <c r="L64" s="103">
        <v>145.6</v>
      </c>
      <c r="M64" s="103">
        <v>0</v>
      </c>
      <c r="N64" s="103">
        <v>173.4</v>
      </c>
      <c r="O64" s="103">
        <v>0</v>
      </c>
      <c r="P64" s="103">
        <v>35.200000000000003</v>
      </c>
      <c r="Q64" s="103">
        <v>0</v>
      </c>
      <c r="R64" s="103">
        <v>104.8</v>
      </c>
      <c r="S64" s="103">
        <v>0</v>
      </c>
      <c r="T64" s="103">
        <v>36</v>
      </c>
      <c r="U64" s="103">
        <v>0</v>
      </c>
      <c r="V64" s="103">
        <v>46.4</v>
      </c>
      <c r="W64" s="103">
        <v>0</v>
      </c>
      <c r="X64" s="103">
        <v>0</v>
      </c>
      <c r="Y64" s="103">
        <v>514.5</v>
      </c>
      <c r="Z64" s="103">
        <v>42</v>
      </c>
      <c r="AA64" s="103">
        <v>0</v>
      </c>
      <c r="AB64" s="103">
        <v>508.2</v>
      </c>
      <c r="AC64" s="103">
        <v>0</v>
      </c>
      <c r="AD64" s="103">
        <v>0</v>
      </c>
      <c r="AE64" s="104">
        <v>31.5</v>
      </c>
    </row>
    <row r="65" spans="1:31" x14ac:dyDescent="0.2">
      <c r="A65" s="87" t="s">
        <v>2</v>
      </c>
      <c r="B65" s="91">
        <v>3.2000000000000001E-2</v>
      </c>
      <c r="C65" s="91">
        <v>0</v>
      </c>
      <c r="D65" s="91">
        <v>10507.200000000004</v>
      </c>
      <c r="E65" s="91">
        <v>0</v>
      </c>
      <c r="F65" s="91">
        <v>3132.0000000000005</v>
      </c>
      <c r="G65" s="91">
        <v>0</v>
      </c>
      <c r="H65" s="91">
        <v>390.90000000000003</v>
      </c>
      <c r="I65" s="91">
        <v>0</v>
      </c>
      <c r="J65" s="91">
        <v>589.79999999999995</v>
      </c>
      <c r="K65" s="91">
        <v>0</v>
      </c>
      <c r="L65" s="91">
        <v>3697</v>
      </c>
      <c r="M65" s="91">
        <v>0</v>
      </c>
      <c r="N65" s="91">
        <v>4051.9999999999995</v>
      </c>
      <c r="O65" s="91">
        <v>0</v>
      </c>
      <c r="P65" s="91">
        <v>860</v>
      </c>
      <c r="Q65" s="91">
        <v>0</v>
      </c>
      <c r="R65" s="91">
        <v>2656</v>
      </c>
      <c r="S65" s="91">
        <v>0</v>
      </c>
      <c r="T65" s="91">
        <v>739.8</v>
      </c>
      <c r="U65" s="91">
        <v>0</v>
      </c>
      <c r="V65" s="91">
        <v>975.00000000000011</v>
      </c>
      <c r="W65" s="91">
        <v>0</v>
      </c>
      <c r="X65" s="91">
        <v>0</v>
      </c>
      <c r="Y65" s="91">
        <v>14154</v>
      </c>
      <c r="Z65" s="91">
        <v>1113</v>
      </c>
      <c r="AA65" s="91">
        <v>0</v>
      </c>
      <c r="AB65" s="91">
        <v>13773.900000000001</v>
      </c>
      <c r="AC65" s="91">
        <v>0</v>
      </c>
      <c r="AD65" s="91">
        <v>0</v>
      </c>
      <c r="AE65" s="91">
        <v>756</v>
      </c>
    </row>
    <row r="70" spans="1:31" ht="18" x14ac:dyDescent="0.25">
      <c r="A70" s="135" t="s">
        <v>113</v>
      </c>
      <c r="B70" s="135"/>
      <c r="C70" s="135"/>
      <c r="D70" s="135"/>
      <c r="E70" s="135"/>
      <c r="F70" s="135"/>
      <c r="G70" s="135"/>
      <c r="H70" s="135"/>
      <c r="I70" s="135"/>
      <c r="J70" s="105"/>
      <c r="K70" s="105"/>
    </row>
    <row r="71" spans="1:31" ht="18.75" thickBot="1" x14ac:dyDescent="0.3">
      <c r="A71" s="136" t="s">
        <v>71</v>
      </c>
      <c r="B71" s="136"/>
      <c r="C71" s="136"/>
      <c r="D71" s="136"/>
      <c r="E71" s="136"/>
      <c r="F71" s="106"/>
      <c r="G71" s="136" t="s">
        <v>72</v>
      </c>
      <c r="H71" s="137"/>
      <c r="I71" s="137"/>
      <c r="J71" s="137"/>
      <c r="K71" s="137"/>
    </row>
    <row r="72" spans="1:31" ht="13.5" thickBot="1" x14ac:dyDescent="0.25">
      <c r="A72" s="138" t="s">
        <v>73</v>
      </c>
      <c r="B72" s="139"/>
      <c r="C72" s="107" t="s">
        <v>74</v>
      </c>
      <c r="D72" s="107" t="s">
        <v>75</v>
      </c>
      <c r="E72" s="107" t="s">
        <v>76</v>
      </c>
      <c r="F72" s="108"/>
      <c r="G72" s="138" t="s">
        <v>73</v>
      </c>
      <c r="H72" s="139"/>
      <c r="I72" s="107" t="s">
        <v>74</v>
      </c>
      <c r="J72" s="107" t="s">
        <v>75</v>
      </c>
      <c r="K72" s="107" t="s">
        <v>76</v>
      </c>
    </row>
    <row r="73" spans="1:31" ht="38.25" x14ac:dyDescent="0.2">
      <c r="A73" s="109" t="s">
        <v>77</v>
      </c>
      <c r="B73" s="110" t="s">
        <v>78</v>
      </c>
      <c r="C73" s="111">
        <v>16000</v>
      </c>
      <c r="D73" s="111">
        <v>16000</v>
      </c>
      <c r="E73" s="111">
        <v>16000</v>
      </c>
      <c r="F73" s="108"/>
      <c r="G73" s="109" t="s">
        <v>77</v>
      </c>
      <c r="H73" s="110" t="s">
        <v>78</v>
      </c>
      <c r="I73" s="111">
        <v>10000</v>
      </c>
      <c r="J73" s="111">
        <v>10000</v>
      </c>
      <c r="K73" s="111">
        <v>10000</v>
      </c>
    </row>
    <row r="74" spans="1:31" ht="38.25" x14ac:dyDescent="0.2">
      <c r="A74" s="112" t="s">
        <v>79</v>
      </c>
      <c r="B74" s="113" t="s">
        <v>80</v>
      </c>
      <c r="C74" s="114">
        <v>26.5</v>
      </c>
      <c r="D74" s="114">
        <v>26.5</v>
      </c>
      <c r="E74" s="114">
        <v>26.5</v>
      </c>
      <c r="F74" s="108"/>
      <c r="G74" s="112" t="s">
        <v>79</v>
      </c>
      <c r="H74" s="113" t="s">
        <v>80</v>
      </c>
      <c r="I74" s="114">
        <v>17.5</v>
      </c>
      <c r="J74" s="114">
        <v>17.5</v>
      </c>
      <c r="K74" s="114">
        <v>17.5</v>
      </c>
    </row>
    <row r="75" spans="1:31" x14ac:dyDescent="0.2">
      <c r="A75" s="131" t="s">
        <v>81</v>
      </c>
      <c r="B75" s="113" t="s">
        <v>82</v>
      </c>
      <c r="C75" s="114">
        <v>94.03</v>
      </c>
      <c r="D75" s="114">
        <v>94.03</v>
      </c>
      <c r="E75" s="114">
        <v>94.03</v>
      </c>
      <c r="F75" s="106"/>
      <c r="G75" s="131" t="s">
        <v>81</v>
      </c>
      <c r="H75" s="113" t="s">
        <v>82</v>
      </c>
      <c r="I75" s="114">
        <v>75.739999999999995</v>
      </c>
      <c r="J75" s="114">
        <v>75.739999999999995</v>
      </c>
      <c r="K75" s="114">
        <v>75.739999999999995</v>
      </c>
    </row>
    <row r="76" spans="1:31" x14ac:dyDescent="0.2">
      <c r="A76" s="129"/>
      <c r="B76" s="113" t="s">
        <v>83</v>
      </c>
      <c r="C76" s="114">
        <v>98.79</v>
      </c>
      <c r="D76" s="114">
        <v>98.79</v>
      </c>
      <c r="E76" s="114">
        <v>98.79</v>
      </c>
      <c r="F76" s="106"/>
      <c r="G76" s="129"/>
      <c r="H76" s="113" t="s">
        <v>83</v>
      </c>
      <c r="I76" s="114">
        <v>73.66</v>
      </c>
      <c r="J76" s="114">
        <v>73.66</v>
      </c>
      <c r="K76" s="114">
        <v>73.66</v>
      </c>
    </row>
    <row r="77" spans="1:31" x14ac:dyDescent="0.2">
      <c r="A77" s="132"/>
      <c r="B77" s="113" t="s">
        <v>84</v>
      </c>
      <c r="C77" s="114">
        <v>74.180000000000007</v>
      </c>
      <c r="D77" s="114">
        <v>74.180000000000007</v>
      </c>
      <c r="E77" s="114">
        <v>74.180000000000007</v>
      </c>
      <c r="F77" s="106"/>
      <c r="G77" s="132"/>
      <c r="H77" s="113" t="s">
        <v>84</v>
      </c>
      <c r="I77" s="114">
        <v>52.56</v>
      </c>
      <c r="J77" s="114">
        <v>52.56</v>
      </c>
      <c r="K77" s="114">
        <v>52.56</v>
      </c>
    </row>
    <row r="78" spans="1:31" ht="38.25" x14ac:dyDescent="0.2">
      <c r="A78" s="112" t="s">
        <v>85</v>
      </c>
      <c r="B78" s="113" t="s">
        <v>86</v>
      </c>
      <c r="C78" s="114">
        <v>0.68</v>
      </c>
      <c r="D78" s="114">
        <v>0.68</v>
      </c>
      <c r="E78" s="114">
        <v>0.68</v>
      </c>
      <c r="F78" s="106"/>
      <c r="G78" s="112" t="s">
        <v>85</v>
      </c>
      <c r="H78" s="113" t="s">
        <v>86</v>
      </c>
      <c r="I78" s="114">
        <v>0.68</v>
      </c>
      <c r="J78" s="114">
        <v>0.68</v>
      </c>
      <c r="K78" s="114">
        <v>0.68</v>
      </c>
    </row>
    <row r="79" spans="1:31" x14ac:dyDescent="0.2">
      <c r="A79" s="131" t="s">
        <v>87</v>
      </c>
      <c r="B79" s="113" t="s">
        <v>88</v>
      </c>
      <c r="C79" s="114">
        <v>16.43</v>
      </c>
      <c r="D79" s="114">
        <v>16.43</v>
      </c>
      <c r="E79" s="114">
        <v>16.43</v>
      </c>
      <c r="F79" s="106"/>
      <c r="G79" s="131" t="s">
        <v>87</v>
      </c>
      <c r="H79" s="113" t="s">
        <v>88</v>
      </c>
      <c r="I79" s="114">
        <v>18.8</v>
      </c>
      <c r="J79" s="114">
        <v>18.8</v>
      </c>
      <c r="K79" s="114">
        <v>18.8</v>
      </c>
    </row>
    <row r="80" spans="1:31" x14ac:dyDescent="0.2">
      <c r="A80" s="129"/>
      <c r="B80" s="113" t="s">
        <v>89</v>
      </c>
      <c r="C80" s="114">
        <v>9.73</v>
      </c>
      <c r="D80" s="114">
        <v>9.73</v>
      </c>
      <c r="E80" s="114">
        <v>9.73</v>
      </c>
      <c r="F80" s="106"/>
      <c r="G80" s="129"/>
      <c r="H80" s="113" t="s">
        <v>89</v>
      </c>
      <c r="I80" s="114">
        <v>11.3</v>
      </c>
      <c r="J80" s="114">
        <v>11.3</v>
      </c>
      <c r="K80" s="114">
        <v>11.3</v>
      </c>
    </row>
    <row r="81" spans="1:14" x14ac:dyDescent="0.2">
      <c r="A81" s="132"/>
      <c r="B81" s="113" t="s">
        <v>90</v>
      </c>
      <c r="C81" s="114">
        <v>5.75</v>
      </c>
      <c r="D81" s="114">
        <v>5.75</v>
      </c>
      <c r="E81" s="114">
        <v>5.75</v>
      </c>
      <c r="F81" s="106"/>
      <c r="G81" s="132"/>
      <c r="H81" s="113" t="s">
        <v>90</v>
      </c>
      <c r="I81" s="114">
        <v>6.8</v>
      </c>
      <c r="J81" s="114">
        <v>6.8</v>
      </c>
      <c r="K81" s="114">
        <v>6.8</v>
      </c>
      <c r="L81" s="115" t="s">
        <v>74</v>
      </c>
      <c r="M81" s="115" t="s">
        <v>75</v>
      </c>
      <c r="N81" s="115" t="s">
        <v>76</v>
      </c>
    </row>
    <row r="82" spans="1:14" x14ac:dyDescent="0.2">
      <c r="A82" s="131" t="s">
        <v>91</v>
      </c>
      <c r="B82" s="113" t="s">
        <v>92</v>
      </c>
      <c r="C82" s="116">
        <f>D10</f>
        <v>544.79999999999995</v>
      </c>
      <c r="D82" s="116">
        <f>D15</f>
        <v>721.2</v>
      </c>
      <c r="E82" s="116">
        <f>D24</f>
        <v>819.6</v>
      </c>
      <c r="F82" s="106"/>
      <c r="G82" s="131" t="s">
        <v>91</v>
      </c>
      <c r="H82" s="113" t="s">
        <v>92</v>
      </c>
      <c r="I82" s="116">
        <f>F10</f>
        <v>200.4</v>
      </c>
      <c r="J82" s="116">
        <f>F15</f>
        <v>313.2</v>
      </c>
      <c r="K82" s="116">
        <f>F24</f>
        <v>307.2</v>
      </c>
      <c r="L82" s="117">
        <f t="shared" ref="L82:N83" si="1">(C82+C85+I82+I85)/1000</f>
        <v>1.6692</v>
      </c>
      <c r="M82" s="117">
        <f t="shared" si="1"/>
        <v>2.4308999999999998</v>
      </c>
      <c r="N82" s="117">
        <f t="shared" si="1"/>
        <v>2.5757999999999996</v>
      </c>
    </row>
    <row r="83" spans="1:14" x14ac:dyDescent="0.2">
      <c r="A83" s="129"/>
      <c r="B83" s="113" t="s">
        <v>93</v>
      </c>
      <c r="C83" s="116">
        <f>D44</f>
        <v>405.6</v>
      </c>
      <c r="D83" s="116">
        <f>D49</f>
        <v>454.8</v>
      </c>
      <c r="E83" s="116">
        <f>D58</f>
        <v>465.6</v>
      </c>
      <c r="F83" s="106"/>
      <c r="G83" s="129"/>
      <c r="H83" s="113" t="s">
        <v>93</v>
      </c>
      <c r="I83" s="116">
        <f>F44</f>
        <v>112.8</v>
      </c>
      <c r="J83" s="116">
        <f>F49</f>
        <v>157.20000000000002</v>
      </c>
      <c r="K83" s="116">
        <f>F58</f>
        <v>136.80000000000001</v>
      </c>
      <c r="L83" s="117">
        <f t="shared" si="1"/>
        <v>0.95940000000000003</v>
      </c>
      <c r="M83" s="117">
        <f t="shared" si="1"/>
        <v>1.3365</v>
      </c>
      <c r="N83" s="117">
        <f t="shared" si="1"/>
        <v>1.2008999999999999</v>
      </c>
    </row>
    <row r="84" spans="1:14" x14ac:dyDescent="0.2">
      <c r="A84" s="129"/>
      <c r="B84" s="113" t="s">
        <v>94</v>
      </c>
      <c r="C84" s="118">
        <f>SQRT(C82^2+C83^2)</f>
        <v>679.20424026944943</v>
      </c>
      <c r="D84" s="118">
        <f>SQRT(D82^2+D83^2)</f>
        <v>852.62681168257905</v>
      </c>
      <c r="E84" s="118">
        <f>SQRT(E82^2+E83^2)</f>
        <v>942.61737730640209</v>
      </c>
      <c r="F84" s="106"/>
      <c r="G84" s="129"/>
      <c r="H84" s="113" t="s">
        <v>94</v>
      </c>
      <c r="I84" s="118">
        <f>SQRT(I82^2+I83^2)</f>
        <v>229.9652147608416</v>
      </c>
      <c r="J84" s="118">
        <f>SQRT(J82^2+J83^2)</f>
        <v>350.43698434954035</v>
      </c>
      <c r="K84" s="118">
        <f>SQRT(K82^2+K83^2)</f>
        <v>336.28273818321389</v>
      </c>
    </row>
    <row r="85" spans="1:14" x14ac:dyDescent="0.2">
      <c r="A85" s="129"/>
      <c r="B85" s="113" t="s">
        <v>95</v>
      </c>
      <c r="C85" s="116">
        <f>Y10</f>
        <v>924</v>
      </c>
      <c r="D85" s="116">
        <f>Y15</f>
        <v>1396.5</v>
      </c>
      <c r="E85" s="116">
        <f>Y24</f>
        <v>1449</v>
      </c>
      <c r="F85" s="106"/>
      <c r="G85" s="129"/>
      <c r="H85" s="113" t="s">
        <v>95</v>
      </c>
      <c r="I85" s="119">
        <v>0</v>
      </c>
      <c r="J85" s="119">
        <v>0</v>
      </c>
      <c r="K85" s="119">
        <v>0</v>
      </c>
    </row>
    <row r="86" spans="1:14" x14ac:dyDescent="0.2">
      <c r="A86" s="129"/>
      <c r="B86" s="113" t="s">
        <v>96</v>
      </c>
      <c r="C86" s="116">
        <f>Y44</f>
        <v>441</v>
      </c>
      <c r="D86" s="116">
        <f>Y49</f>
        <v>724.5</v>
      </c>
      <c r="E86" s="116">
        <f>Y58</f>
        <v>598.5</v>
      </c>
      <c r="F86" s="106"/>
      <c r="G86" s="129"/>
      <c r="H86" s="113" t="s">
        <v>96</v>
      </c>
      <c r="I86" s="119">
        <v>0</v>
      </c>
      <c r="J86" s="119">
        <v>0</v>
      </c>
      <c r="K86" s="119">
        <v>0</v>
      </c>
    </row>
    <row r="87" spans="1:14" x14ac:dyDescent="0.2">
      <c r="A87" s="129"/>
      <c r="B87" s="113" t="s">
        <v>97</v>
      </c>
      <c r="C87" s="118">
        <f>SQRT(C85^2+C86^2)</f>
        <v>1023.8442264329082</v>
      </c>
      <c r="D87" s="118">
        <f>SQRT(D85^2+D86^2)</f>
        <v>1573.2490266960283</v>
      </c>
      <c r="E87" s="118">
        <f>SQRT(E85^2+E86^2)</f>
        <v>1567.7382594042922</v>
      </c>
      <c r="F87" s="106"/>
      <c r="G87" s="129"/>
      <c r="H87" s="113" t="s">
        <v>97</v>
      </c>
      <c r="I87" s="118">
        <f>SQRT(I85^2+I86^2)</f>
        <v>0</v>
      </c>
      <c r="J87" s="118">
        <f>SQRT(J85^2+J86^2)</f>
        <v>0</v>
      </c>
      <c r="K87" s="118">
        <f>SQRT(K85^2+K86^2)</f>
        <v>0</v>
      </c>
    </row>
    <row r="88" spans="1:14" x14ac:dyDescent="0.2">
      <c r="A88" s="132"/>
      <c r="B88" s="113" t="s">
        <v>98</v>
      </c>
      <c r="C88" s="118">
        <f>SQRT((C82+C85)^2+(C83+C86)^2)</f>
        <v>1695.3185541366554</v>
      </c>
      <c r="D88" s="118">
        <f>SQRT((D82+D85)^2+(D83+D86)^2)</f>
        <v>2423.9228081768611</v>
      </c>
      <c r="E88" s="118">
        <f>SQRT((E82+E85)^2+(E83+E86)^2)</f>
        <v>2505.7643085493896</v>
      </c>
      <c r="F88" s="106"/>
      <c r="G88" s="132"/>
      <c r="H88" s="113" t="s">
        <v>98</v>
      </c>
      <c r="I88" s="118">
        <f>SQRT((I82+I85)^2+(I83+I86)^2)</f>
        <v>229.9652147608416</v>
      </c>
      <c r="J88" s="118">
        <f>SQRT((J82+J85)^2+(J83+J86)^2)</f>
        <v>350.43698434954035</v>
      </c>
      <c r="K88" s="118">
        <f>SQRT((K82+K85)^2+(K83+K86)^2)</f>
        <v>336.28273818321389</v>
      </c>
    </row>
    <row r="89" spans="1:14" x14ac:dyDescent="0.2">
      <c r="A89" s="133" t="s">
        <v>99</v>
      </c>
      <c r="B89" s="113" t="s">
        <v>100</v>
      </c>
      <c r="C89" s="118">
        <f>C84/C73</f>
        <v>4.2450265016840592E-2</v>
      </c>
      <c r="D89" s="118">
        <f>D84/D73</f>
        <v>5.328917573016119E-2</v>
      </c>
      <c r="E89" s="118">
        <f>E84/E73</f>
        <v>5.8913586081650128E-2</v>
      </c>
      <c r="F89" s="106"/>
      <c r="G89" s="133" t="s">
        <v>99</v>
      </c>
      <c r="H89" s="113" t="s">
        <v>100</v>
      </c>
      <c r="I89" s="118">
        <f>I84/I73</f>
        <v>2.2996521476084161E-2</v>
      </c>
      <c r="J89" s="118">
        <f>J84/J73</f>
        <v>3.5043698434954036E-2</v>
      </c>
      <c r="K89" s="118">
        <f>K84/K73</f>
        <v>3.362827381832139E-2</v>
      </c>
    </row>
    <row r="90" spans="1:14" x14ac:dyDescent="0.2">
      <c r="A90" s="133"/>
      <c r="B90" s="113" t="s">
        <v>101</v>
      </c>
      <c r="C90" s="118">
        <f>C87/C73</f>
        <v>6.3990264152056761E-2</v>
      </c>
      <c r="D90" s="118">
        <f>D87/D73</f>
        <v>9.8328064168501775E-2</v>
      </c>
      <c r="E90" s="118">
        <f>E87/E73</f>
        <v>9.7983641212768258E-2</v>
      </c>
      <c r="F90" s="106"/>
      <c r="G90" s="133"/>
      <c r="H90" s="113" t="s">
        <v>101</v>
      </c>
      <c r="I90" s="118">
        <f>I87/I73</f>
        <v>0</v>
      </c>
      <c r="J90" s="118">
        <f>J87/J73</f>
        <v>0</v>
      </c>
      <c r="K90" s="118">
        <f>K87/K73</f>
        <v>0</v>
      </c>
    </row>
    <row r="91" spans="1:14" ht="13.5" thickBot="1" x14ac:dyDescent="0.25">
      <c r="A91" s="134"/>
      <c r="B91" s="120" t="s">
        <v>102</v>
      </c>
      <c r="C91" s="121">
        <f>C88/C73</f>
        <v>0.10595740963354096</v>
      </c>
      <c r="D91" s="121">
        <f>D88/D73</f>
        <v>0.15149517551105382</v>
      </c>
      <c r="E91" s="121">
        <f>E88/E73</f>
        <v>0.15661026928433686</v>
      </c>
      <c r="F91" s="106"/>
      <c r="G91" s="134"/>
      <c r="H91" s="120" t="s">
        <v>102</v>
      </c>
      <c r="I91" s="121">
        <f>I88/I73</f>
        <v>2.2996521476084161E-2</v>
      </c>
      <c r="J91" s="121">
        <f>J88/J73</f>
        <v>3.5043698434954036E-2</v>
      </c>
      <c r="K91" s="121">
        <f>K88/K73</f>
        <v>3.362827381832139E-2</v>
      </c>
    </row>
    <row r="92" spans="1:14" ht="38.25" x14ac:dyDescent="0.2">
      <c r="A92" s="122" t="s">
        <v>103</v>
      </c>
      <c r="B92" s="123" t="s">
        <v>104</v>
      </c>
      <c r="C92" s="124">
        <f>C74+C97*C91^2+C98*C90^2+C99*C89^2</f>
        <v>27.39015224239844</v>
      </c>
      <c r="D92" s="124">
        <f>D74+D97*D91^2+D98*D90^2+D99*D89^2</f>
        <v>28.34162007322422</v>
      </c>
      <c r="E92" s="124">
        <f>E74+E97*E91^2+E98*E90^2+E99*E89^2</f>
        <v>28.454343552551176</v>
      </c>
      <c r="F92" s="106"/>
      <c r="G92" s="122" t="s">
        <v>103</v>
      </c>
      <c r="H92" s="123" t="s">
        <v>104</v>
      </c>
      <c r="I92" s="124">
        <f>I74+I97*I91^2+I98*I90^2+I99*I89^2</f>
        <v>17.540054341600001</v>
      </c>
      <c r="J92" s="124">
        <f>J74+J97*J91^2+J98*J90^2+J99*J89^2</f>
        <v>17.593013324992</v>
      </c>
      <c r="K92" s="124">
        <f>K74+K97*K91^2+K98*K90^2+K99*K89^2</f>
        <v>17.585651396992002</v>
      </c>
    </row>
    <row r="93" spans="1:14" ht="51.75" thickBot="1" x14ac:dyDescent="0.25">
      <c r="A93" s="125" t="s">
        <v>105</v>
      </c>
      <c r="B93" s="120" t="s">
        <v>106</v>
      </c>
      <c r="C93" s="126">
        <f>(C94*C91^2+C95*C90^2+C96*C89^2+C78)/100*C73</f>
        <v>128.61501655625</v>
      </c>
      <c r="D93" s="126">
        <f>(D94*D91^2+D95*D90^2+D96*D89^2+D78)/100*D73</f>
        <v>148.36762525962502</v>
      </c>
      <c r="E93" s="126">
        <f>(E94*E91^2+E95*E90^2+E96*E89^2+E78)/100*E73</f>
        <v>151.57458762256252</v>
      </c>
      <c r="F93" s="106"/>
      <c r="G93" s="125" t="s">
        <v>105</v>
      </c>
      <c r="H93" s="120" t="s">
        <v>106</v>
      </c>
      <c r="I93" s="126">
        <f>(I94*I91^2+I95*I90^2+I96*I89^2+I78)/100*I73</f>
        <v>68.994219200000003</v>
      </c>
      <c r="J93" s="126">
        <f>(J94*J91^2+J95*J90^2+J96*J89^2+J78)/100*J73</f>
        <v>70.308754304000004</v>
      </c>
      <c r="K93" s="126">
        <f>(K94*K91^2+K95*K90^2+K96*K89^2+K78)/100*K73</f>
        <v>70.126018304000013</v>
      </c>
    </row>
    <row r="94" spans="1:14" x14ac:dyDescent="0.2">
      <c r="A94" s="128" t="s">
        <v>87</v>
      </c>
      <c r="B94" s="110" t="s">
        <v>107</v>
      </c>
      <c r="C94" s="111">
        <f>(C79+C80-C81)/2</f>
        <v>10.205</v>
      </c>
      <c r="D94" s="111">
        <f>(D79+D80-D81)/2</f>
        <v>10.205</v>
      </c>
      <c r="E94" s="111">
        <f>(E79+E80-E81)/2</f>
        <v>10.205</v>
      </c>
      <c r="F94" s="106"/>
      <c r="G94" s="128" t="s">
        <v>87</v>
      </c>
      <c r="H94" s="110" t="s">
        <v>107</v>
      </c>
      <c r="I94" s="111">
        <f>(I79+I80-I81)/2</f>
        <v>11.65</v>
      </c>
      <c r="J94" s="111">
        <f>(J79+J80-J81)/2</f>
        <v>11.65</v>
      </c>
      <c r="K94" s="111">
        <f>(K79+K80-K81)/2</f>
        <v>11.65</v>
      </c>
    </row>
    <row r="95" spans="1:14" x14ac:dyDescent="0.2">
      <c r="A95" s="129"/>
      <c r="B95" s="113" t="s">
        <v>108</v>
      </c>
      <c r="C95" s="114">
        <f>(C80+C81-C79)/2</f>
        <v>-0.47499999999999964</v>
      </c>
      <c r="D95" s="114">
        <f>(D80+D81-D79)/2</f>
        <v>-0.47499999999999964</v>
      </c>
      <c r="E95" s="114">
        <f>(E80+E81-E79)/2</f>
        <v>-0.47499999999999964</v>
      </c>
      <c r="F95" s="106"/>
      <c r="G95" s="129"/>
      <c r="H95" s="113" t="s">
        <v>108</v>
      </c>
      <c r="I95" s="114">
        <f>(I80+I81-I79)/2</f>
        <v>-0.34999999999999964</v>
      </c>
      <c r="J95" s="114">
        <f>(J80+J81-J79)/2</f>
        <v>-0.34999999999999964</v>
      </c>
      <c r="K95" s="114">
        <f>(K80+K81-K79)/2</f>
        <v>-0.34999999999999964</v>
      </c>
    </row>
    <row r="96" spans="1:14" ht="13.5" thickBot="1" x14ac:dyDescent="0.25">
      <c r="A96" s="130"/>
      <c r="B96" s="120" t="s">
        <v>109</v>
      </c>
      <c r="C96" s="127">
        <f>(C79+C81-C80)/2</f>
        <v>6.2249999999999996</v>
      </c>
      <c r="D96" s="127">
        <f>(D79+D81-D80)/2</f>
        <v>6.2249999999999996</v>
      </c>
      <c r="E96" s="127">
        <f>(E79+E81-E80)/2</f>
        <v>6.2249999999999996</v>
      </c>
      <c r="F96" s="106"/>
      <c r="G96" s="130"/>
      <c r="H96" s="120" t="s">
        <v>109</v>
      </c>
      <c r="I96" s="127">
        <f>(I79+I81-I80)/2</f>
        <v>7.15</v>
      </c>
      <c r="J96" s="127">
        <f>(J79+J81-J80)/2</f>
        <v>7.15</v>
      </c>
      <c r="K96" s="127">
        <f>(K79+K81-K80)/2</f>
        <v>7.15</v>
      </c>
    </row>
    <row r="97" spans="1:11" x14ac:dyDescent="0.2">
      <c r="A97" s="128" t="s">
        <v>81</v>
      </c>
      <c r="B97" s="110" t="s">
        <v>110</v>
      </c>
      <c r="C97" s="111">
        <f>(C75+C76-C77)/2</f>
        <v>59.319999999999993</v>
      </c>
      <c r="D97" s="111">
        <f>(D75+D76-D77)/2</f>
        <v>59.319999999999993</v>
      </c>
      <c r="E97" s="111">
        <f>(E75+E76-E77)/2</f>
        <v>59.319999999999993</v>
      </c>
      <c r="F97" s="106"/>
      <c r="G97" s="128" t="s">
        <v>81</v>
      </c>
      <c r="H97" s="110" t="s">
        <v>110</v>
      </c>
      <c r="I97" s="111">
        <f>(I75+I76-I77)/2</f>
        <v>48.419999999999987</v>
      </c>
      <c r="J97" s="111">
        <f>(J75+J76-J77)/2</f>
        <v>48.419999999999987</v>
      </c>
      <c r="K97" s="111">
        <f>(K75+K76-K77)/2</f>
        <v>48.419999999999987</v>
      </c>
    </row>
    <row r="98" spans="1:11" x14ac:dyDescent="0.2">
      <c r="A98" s="129"/>
      <c r="B98" s="113" t="s">
        <v>111</v>
      </c>
      <c r="C98" s="114">
        <f>(C76+C77-C75)/2</f>
        <v>39.470000000000013</v>
      </c>
      <c r="D98" s="114">
        <f>(D76+D77-D75)/2</f>
        <v>39.470000000000013</v>
      </c>
      <c r="E98" s="114">
        <f>(E76+E77-E75)/2</f>
        <v>39.470000000000013</v>
      </c>
      <c r="F98" s="106"/>
      <c r="G98" s="129"/>
      <c r="H98" s="113" t="s">
        <v>111</v>
      </c>
      <c r="I98" s="114">
        <f>(I76+I77-I75)/2</f>
        <v>25.240000000000002</v>
      </c>
      <c r="J98" s="114">
        <f>(J76+J77-J75)/2</f>
        <v>25.240000000000002</v>
      </c>
      <c r="K98" s="114">
        <f>(K76+K77-K75)/2</f>
        <v>25.240000000000002</v>
      </c>
    </row>
    <row r="99" spans="1:11" ht="13.5" thickBot="1" x14ac:dyDescent="0.25">
      <c r="A99" s="130"/>
      <c r="B99" s="120" t="s">
        <v>112</v>
      </c>
      <c r="C99" s="127">
        <f>(C75+C77-C76)/2</f>
        <v>34.71</v>
      </c>
      <c r="D99" s="127">
        <f>(D75+D77-D76)/2</f>
        <v>34.71</v>
      </c>
      <c r="E99" s="127">
        <f>(E75+E77-E76)/2</f>
        <v>34.71</v>
      </c>
      <c r="F99" s="106"/>
      <c r="G99" s="130"/>
      <c r="H99" s="120" t="s">
        <v>112</v>
      </c>
      <c r="I99" s="127">
        <f>(I75+I77-I76)/2</f>
        <v>27.320000000000007</v>
      </c>
      <c r="J99" s="127">
        <f>(J75+J77-J76)/2</f>
        <v>27.320000000000007</v>
      </c>
      <c r="K99" s="127">
        <f>(K75+K77-K76)/2</f>
        <v>27.320000000000007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2020-01-23T06:07:20Z</dcterms:modified>
</cp:coreProperties>
</file>