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нтрольные замеры 2015-2022\Контрольные замеры лето 2024\Отчет\НРДУ\"/>
    </mc:Choice>
  </mc:AlternateContent>
  <bookViews>
    <workbookView xWindow="0" yWindow="0" windowWidth="14805" windowHeight="11910" tabRatio="717" activeTab="1"/>
  </bookViews>
  <sheets>
    <sheet name="Сводная таблица" sheetId="1" r:id="rId1"/>
    <sheet name="АОСН_Псков " sheetId="7" r:id="rId2"/>
    <sheet name="АОСН_Южн_узла" sheetId="9" r:id="rId3"/>
    <sheet name="АОПО_Завеличье" sheetId="10" r:id="rId4"/>
  </sheets>
  <definedNames>
    <definedName name="_xlnm.Print_Area" localSheetId="1">'АОСН_Псков '!$B$1:$F$19</definedName>
    <definedName name="_xlnm.Print_Area" localSheetId="2">АОСН_Южн_узла!$A$1:$F$31</definedName>
  </definedNames>
  <calcPr calcId="162913"/>
</workbook>
</file>

<file path=xl/calcChain.xml><?xml version="1.0" encoding="utf-8"?>
<calcChain xmlns="http://schemas.openxmlformats.org/spreadsheetml/2006/main">
  <c r="D18" i="9" l="1"/>
  <c r="E18" i="9"/>
  <c r="F18" i="9"/>
  <c r="D20" i="9"/>
  <c r="E20" i="9"/>
  <c r="F20" i="9"/>
  <c r="L11" i="1" l="1"/>
  <c r="I11" i="1"/>
  <c r="D11" i="1"/>
  <c r="K11" i="1"/>
  <c r="H11" i="1"/>
  <c r="C11" i="1"/>
  <c r="J11" i="1"/>
  <c r="G11" i="1"/>
  <c r="B11" i="1"/>
  <c r="E22" i="9" l="1"/>
  <c r="F22" i="9"/>
  <c r="D22" i="9"/>
  <c r="D26" i="9" s="1"/>
  <c r="F24" i="9"/>
  <c r="E24" i="9"/>
  <c r="D24" i="9"/>
  <c r="E26" i="9" l="1"/>
  <c r="F26" i="9"/>
  <c r="F25" i="9"/>
  <c r="D25" i="9"/>
  <c r="E25" i="9"/>
  <c r="C29" i="1" l="1"/>
  <c r="B29" i="1" s="1"/>
  <c r="H18" i="1"/>
  <c r="G18" i="1" s="1"/>
  <c r="H20" i="1"/>
  <c r="G20" i="1" s="1"/>
  <c r="C20" i="1"/>
  <c r="B20" i="1" s="1"/>
  <c r="K20" i="1"/>
  <c r="J20" i="1" s="1"/>
  <c r="H16" i="1"/>
  <c r="G16" i="1" s="1"/>
  <c r="C16" i="1"/>
  <c r="B16" i="1" s="1"/>
  <c r="K18" i="1"/>
  <c r="J18" i="1" s="1"/>
  <c r="C18" i="1"/>
  <c r="B18" i="1" s="1"/>
  <c r="I25" i="1"/>
  <c r="G25" i="1" s="1"/>
  <c r="L25" i="1"/>
  <c r="J25" i="1" s="1"/>
  <c r="D25" i="1"/>
  <c r="B25" i="1" s="1"/>
  <c r="I35" i="1"/>
  <c r="G35" i="1" s="1"/>
  <c r="L35" i="1"/>
  <c r="J35" i="1" s="1"/>
  <c r="D35" i="1"/>
  <c r="B35" i="1" s="1"/>
  <c r="H33" i="1"/>
  <c r="G33" i="1" s="1"/>
  <c r="C33" i="1"/>
  <c r="B33" i="1" s="1"/>
  <c r="H31" i="1"/>
  <c r="G31" i="1" s="1"/>
  <c r="K31" i="1"/>
  <c r="J31" i="1" s="1"/>
  <c r="C31" i="1"/>
  <c r="B31" i="1" s="1"/>
  <c r="H29" i="1"/>
  <c r="G29" i="1" s="1"/>
  <c r="H27" i="1"/>
  <c r="G27" i="1" s="1"/>
  <c r="K27" i="1"/>
  <c r="J27" i="1" s="1"/>
  <c r="K33" i="1"/>
  <c r="J33" i="1" s="1"/>
  <c r="K29" i="1"/>
  <c r="J29" i="1" s="1"/>
  <c r="L23" i="1"/>
  <c r="J23" i="1" s="1"/>
  <c r="I23" i="1"/>
  <c r="G23" i="1" s="1"/>
  <c r="D23" i="1"/>
  <c r="B23" i="1" s="1"/>
  <c r="L14" i="1"/>
  <c r="J14" i="1" s="1"/>
  <c r="K16" i="1"/>
  <c r="J16" i="1" s="1"/>
  <c r="I14" i="1" l="1"/>
  <c r="G14" i="1" s="1"/>
  <c r="D14" i="1"/>
  <c r="B14" i="1" s="1"/>
  <c r="C27" i="1"/>
  <c r="B27" i="1" s="1"/>
</calcChain>
</file>

<file path=xl/sharedStrings.xml><?xml version="1.0" encoding="utf-8"?>
<sst xmlns="http://schemas.openxmlformats.org/spreadsheetml/2006/main" count="167" uniqueCount="92">
  <si>
    <t xml:space="preserve">Объекты </t>
  </si>
  <si>
    <t>Отключаемое присоединение</t>
  </si>
  <si>
    <t>Наименование автоматики</t>
  </si>
  <si>
    <t>Факторы работы</t>
  </si>
  <si>
    <t xml:space="preserve"> PАТ-1</t>
  </si>
  <si>
    <t xml:space="preserve"> PАТ-2</t>
  </si>
  <si>
    <t>Нагрузка
P, МВт</t>
  </si>
  <si>
    <t>Эффект от автоматики, МВт
(после работы АВР)</t>
  </si>
  <si>
    <t>Общий</t>
  </si>
  <si>
    <t>эффект =</t>
  </si>
  <si>
    <t xml:space="preserve"> ОН + ПН</t>
  </si>
  <si>
    <t xml:space="preserve">Отключение </t>
  </si>
  <si>
    <t>нагрузки</t>
  </si>
  <si>
    <t xml:space="preserve"> (ОН)</t>
  </si>
  <si>
    <t>Пере-</t>
  </si>
  <si>
    <t>распределение</t>
  </si>
  <si>
    <t>нагрузки (ПН)</t>
  </si>
  <si>
    <t>04-00</t>
  </si>
  <si>
    <t>10-00</t>
  </si>
  <si>
    <t>ПС 110 кВ Псков</t>
  </si>
  <si>
    <t>2 ступень</t>
  </si>
  <si>
    <t>АОСН ПС Псков</t>
  </si>
  <si>
    <t>Л.Заводская-1</t>
  </si>
  <si>
    <t>Л.Заводская-2</t>
  </si>
  <si>
    <t>Л.Псковская-3 
(за вычетом нагрузки 
Т-1 ПС 110 кВ Писковичи)</t>
  </si>
  <si>
    <t>Л.Карамышевская-2
(за вычетом нагрузки Т-2 ПС 110 кВ Северная)</t>
  </si>
  <si>
    <t>Л.Радиозаводская-1</t>
  </si>
  <si>
    <t>-</t>
  </si>
  <si>
    <t>ПС 110 кВ Новосокольники</t>
  </si>
  <si>
    <t>Л.Сивертская-1</t>
  </si>
  <si>
    <t>Л.Великолукская-1</t>
  </si>
  <si>
    <t>Л.Великолукская-2</t>
  </si>
  <si>
    <t>Л.Великолукская-3</t>
  </si>
  <si>
    <t>Л.Великолукская-5</t>
  </si>
  <si>
    <t>3 ступень</t>
  </si>
  <si>
    <t>В графе нагрузка за &lt;+&gt; направление мощности по ВЛ -110 принять мощность от шин в линию.</t>
  </si>
  <si>
    <t>Л.Малаховская-1</t>
  </si>
  <si>
    <t>4 ступень</t>
  </si>
  <si>
    <t>5 ступень</t>
  </si>
  <si>
    <t>Л.Великолукская-4</t>
  </si>
  <si>
    <t>Л.Невельская-1</t>
  </si>
  <si>
    <t>Л.Невельская-2</t>
  </si>
  <si>
    <t>Л.Западная-1</t>
  </si>
  <si>
    <t>Л.Островская-1 (вывод)</t>
  </si>
  <si>
    <t>Л.Островская-2 (вывод)</t>
  </si>
  <si>
    <t>Л,Карамышевская-1 (вывод)</t>
  </si>
  <si>
    <t>Л.Лужская-3 (вывод)</t>
  </si>
  <si>
    <t>ПС 110 кВ Завеличье</t>
  </si>
  <si>
    <t>МШВ-110</t>
  </si>
  <si>
    <t>фидера 6 кВ, 10 кВ</t>
  </si>
  <si>
    <t>6 ступень</t>
  </si>
  <si>
    <t>Л.Псковская-1</t>
  </si>
  <si>
    <t>Л.Псковская-3</t>
  </si>
  <si>
    <t>7 ступень</t>
  </si>
  <si>
    <t>8 ступень</t>
  </si>
  <si>
    <t>Л.Псковская-2</t>
  </si>
  <si>
    <t>Т-2</t>
  </si>
  <si>
    <t>ОН 3 ступени=Р Л.Великолукская-1, 2 (ПС 330 кВ Новосокольники)+Р Л.Малаховская-1 (ПС 330 кВ Новосокольники)-Р Л.Великолукская-1, 2 (ПС 110 кВ В.Луки)-Р Л.Сиверстская-1 (ПС 110 кВ В.Луки)</t>
  </si>
  <si>
    <t>ОН 5 ступени=Р Л.Великолукская-3, 4 (ПС 330 кВ Новосокольники)+Р Л.Невельская-1, 2 (ПС 330 кВ Новосокольники)-Р Л.Великолукская-5 (В.Луки)</t>
  </si>
  <si>
    <t>Отключение нагрузки от АОСН «Южного узла» (после ОН от 3+4+5 ступени)</t>
  </si>
  <si>
    <t>Отключение нагрузки от АОПО Л.Южная-2,3, Л.Изборская-3 ПС Завеличье в нормальной схеме</t>
  </si>
  <si>
    <t>Отключение нагрузки от АОПО Л.Псковская-1,2 ПС Завеличье в нормальной схеме</t>
  </si>
  <si>
    <t>в том числе перераспределение нагрузки (ПН) на транзит 110 кВ Псков – Сланцы-Цемент – Кингисеппская.</t>
  </si>
  <si>
    <t>ОН 4 ступени=Р Т-2 (ПС 110 кВ В.Луки)</t>
  </si>
  <si>
    <t>ПН 2 ступени=Р Л.Западная-1</t>
  </si>
  <si>
    <t>ПН 3 ступени=Р МШВ-110</t>
  </si>
  <si>
    <t>фидера 10 кВ (вывод для АОПО Л.Псковская-1,2)</t>
  </si>
  <si>
    <t>ОН 4 ступени=Р фидера 10 кВ</t>
  </si>
  <si>
    <t>ОН 5 ступени=Р фидера 6 кВ, 10 кВ</t>
  </si>
  <si>
    <t>ОН 6 ступени=Р Л.Псковская-3+Р Л.Радиозаводская-1</t>
  </si>
  <si>
    <t>ОН 7 ступени=Р Л.Заводская-1+Р Л.Заводская-2</t>
  </si>
  <si>
    <t>ПН 8 ступени=Р Л.Псковская-1+Р Л.Псковская-2</t>
  </si>
  <si>
    <t>АОСН Южного узла</t>
  </si>
  <si>
    <t xml:space="preserve">2 ступень </t>
  </si>
  <si>
    <t>АОПО ПС Завеличье</t>
  </si>
  <si>
    <t>Перераспределение нагрузки на участок сети 110 кВ В.Луки – Торопец – Нелидово от АОСН «Южного узла» (после ОН от 4 ступени)</t>
  </si>
  <si>
    <t>Приложение 8</t>
  </si>
  <si>
    <t>ПС 110 кВ Великие Луки (ПС 70)</t>
  </si>
  <si>
    <t>ПН 2 ступени (на Нелидовский транзит)= Л.Великолукская-1,2 (В.Луки) + Л.Сивертская-1 (В.Луки) + Л.Великолукская-5 (В.Луки)</t>
  </si>
  <si>
    <t>Примечание: перераспределение нагрузки на участок сети 110 кВ В.Луки – Торопец –</t>
  </si>
  <si>
    <t xml:space="preserve"> Нелидово включает нагрузку ПС Воробьи.</t>
  </si>
  <si>
    <t>АОСН ПС Псков
19.06.2024</t>
  </si>
  <si>
    <t>ПС 110 кВ Псков (ПС 53)</t>
  </si>
  <si>
    <t>Л.Пск-1, Л.Пск-2</t>
  </si>
  <si>
    <t>ОН 2 ступени =  РАТ-1 +РАТ-2 + Л.Зв-1 + Л.Зв-2 + Л.Рд-1 + Л.Пск-3+ Л.Кр-2 + Л.Пск-1 + Л.Пск-2</t>
  </si>
  <si>
    <t>ОН 2 ступени при разделе на Пск-1,2 ПС 110 кВ Псков (ПС 53)  =  РАТ-1 +РАТ-2 + Л.Зв-1 + Л.Зв-2 + Л.Рд-1 + Л.Пск-3+ Л.Кр-2</t>
  </si>
  <si>
    <t>ПН 2 ступени = Л.Зп-1</t>
  </si>
  <si>
    <t>Объём УВ 2 ступени - ОН 2 ступени + ПН 2 ступени</t>
  </si>
  <si>
    <t>21-00</t>
  </si>
  <si>
    <t>Объем ПА в ЭС Псковской области 19.06.2024</t>
  </si>
  <si>
    <t xml:space="preserve">АОСН Южного узла
19.06.2024
</t>
  </si>
  <si>
    <t xml:space="preserve">АОПО ПС Завеличье
19.06.2024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</si>
</sst>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4" fillId="0" borderId="0" xfId="0" applyFont="1" applyFill="1"/>
    <xf numFmtId="0" fontId="0" fillId="0" borderId="0" xfId="0" applyFill="1"/>
    <xf numFmtId="0" fontId="2" fillId="0" borderId="0" xfId="0" applyFont="1" applyFill="1"/>
    <xf numFmtId="0" fontId="2" fillId="0" borderId="4" xfId="0" applyFont="1" applyFill="1" applyBorder="1" applyAlignment="1">
      <alignment horizontal="center"/>
    </xf>
    <xf numFmtId="0" fontId="6" fillId="0" borderId="0" xfId="0" applyFont="1" applyFill="1"/>
    <xf numFmtId="0" fontId="12" fillId="0" borderId="0" xfId="0" applyFont="1" applyFill="1"/>
    <xf numFmtId="0" fontId="6" fillId="0" borderId="2" xfId="0" applyFont="1" applyFill="1" applyBorder="1"/>
    <xf numFmtId="0" fontId="6" fillId="0" borderId="1" xfId="0" applyFont="1" applyFill="1" applyBorder="1"/>
    <xf numFmtId="0" fontId="6" fillId="0" borderId="0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7" xfId="0" applyFont="1" applyFill="1" applyBorder="1"/>
    <xf numFmtId="0" fontId="0" fillId="0" borderId="0" xfId="0" applyFill="1" applyAlignment="1">
      <alignment horizontal="right"/>
    </xf>
    <xf numFmtId="0" fontId="10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wrapText="1"/>
    </xf>
    <xf numFmtId="0" fontId="2" fillId="0" borderId="6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/>
    <xf numFmtId="0" fontId="2" fillId="0" borderId="12" xfId="0" applyFont="1" applyFill="1" applyBorder="1"/>
    <xf numFmtId="0" fontId="2" fillId="0" borderId="18" xfId="0" applyFont="1" applyFill="1" applyBorder="1"/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/>
    <xf numFmtId="164" fontId="2" fillId="0" borderId="6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/>
    <xf numFmtId="165" fontId="6" fillId="0" borderId="0" xfId="0" applyNumberFormat="1" applyFont="1" applyFill="1" applyBorder="1"/>
    <xf numFmtId="0" fontId="14" fillId="0" borderId="0" xfId="0" applyFont="1" applyFill="1"/>
    <xf numFmtId="164" fontId="6" fillId="0" borderId="5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25" xfId="0" applyNumberFormat="1" applyFont="1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center" vertical="center"/>
    </xf>
    <xf numFmtId="164" fontId="6" fillId="0" borderId="2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24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/>
    </xf>
    <xf numFmtId="164" fontId="6" fillId="0" borderId="27" xfId="0" applyNumberFormat="1" applyFont="1" applyFill="1" applyBorder="1" applyAlignment="1">
      <alignment horizontal="center"/>
    </xf>
    <xf numFmtId="164" fontId="6" fillId="0" borderId="7" xfId="0" applyNumberFormat="1" applyFont="1" applyFill="1" applyBorder="1" applyAlignment="1">
      <alignment horizontal="center"/>
    </xf>
    <xf numFmtId="164" fontId="6" fillId="0" borderId="28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center"/>
    </xf>
    <xf numFmtId="164" fontId="6" fillId="0" borderId="26" xfId="0" applyNumberFormat="1" applyFont="1" applyFill="1" applyBorder="1" applyAlignment="1">
      <alignment horizontal="center"/>
    </xf>
    <xf numFmtId="0" fontId="6" fillId="0" borderId="0" xfId="0" applyFont="1"/>
    <xf numFmtId="0" fontId="12" fillId="0" borderId="0" xfId="0" applyFont="1"/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4" fillId="0" borderId="0" xfId="0" applyFont="1"/>
    <xf numFmtId="0" fontId="4" fillId="0" borderId="3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20" fontId="5" fillId="0" borderId="1" xfId="0" applyNumberFormat="1" applyFont="1" applyFill="1" applyBorder="1" applyAlignment="1">
      <alignment horizontal="center" vertical="center" wrapText="1"/>
    </xf>
    <xf numFmtId="20" fontId="5" fillId="0" borderId="3" xfId="0" applyNumberFormat="1" applyFont="1" applyFill="1" applyBorder="1" applyAlignment="1">
      <alignment horizontal="center" vertical="center" wrapText="1"/>
    </xf>
    <xf numFmtId="164" fontId="4" fillId="0" borderId="27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/>
    </xf>
    <xf numFmtId="164" fontId="4" fillId="0" borderId="20" xfId="0" applyNumberFormat="1" applyFont="1" applyFill="1" applyBorder="1" applyAlignment="1">
      <alignment horizontal="center" vertical="center"/>
    </xf>
    <xf numFmtId="164" fontId="9" fillId="0" borderId="24" xfId="0" applyNumberFormat="1" applyFont="1" applyFill="1" applyBorder="1" applyAlignment="1">
      <alignment horizontal="center" vertical="center" wrapText="1"/>
    </xf>
    <xf numFmtId="164" fontId="9" fillId="0" borderId="26" xfId="0" applyNumberFormat="1" applyFont="1" applyFill="1" applyBorder="1" applyAlignment="1">
      <alignment horizontal="center" vertical="center" wrapText="1"/>
    </xf>
    <xf numFmtId="20" fontId="3" fillId="0" borderId="1" xfId="0" applyNumberFormat="1" applyFont="1" applyFill="1" applyBorder="1" applyAlignment="1">
      <alignment horizontal="center" vertical="center" wrapText="1"/>
    </xf>
    <xf numFmtId="20" fontId="3" fillId="0" borderId="3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distributed"/>
    </xf>
    <xf numFmtId="0" fontId="2" fillId="0" borderId="36" xfId="0" applyFont="1" applyFill="1" applyBorder="1" applyAlignment="1">
      <alignment horizontal="center" vertical="distributed"/>
    </xf>
    <xf numFmtId="0" fontId="7" fillId="0" borderId="3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22" xfId="0" applyFont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9" fillId="0" borderId="42" xfId="0" applyFont="1" applyFill="1" applyBorder="1" applyAlignment="1">
      <alignment horizontal="left" vertical="center" wrapText="1"/>
    </xf>
    <xf numFmtId="0" fontId="9" fillId="0" borderId="4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3" fillId="0" borderId="2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topLeftCell="A4" zoomScaleNormal="100" zoomScaleSheetLayoutView="87" workbookViewId="0">
      <selection activeCell="G18" sqref="G18"/>
    </sheetView>
  </sheetViews>
  <sheetFormatPr defaultRowHeight="12.75" x14ac:dyDescent="0.2"/>
  <cols>
    <col min="1" max="1" width="26" style="2" customWidth="1"/>
    <col min="2" max="2" width="10.42578125" style="2" customWidth="1"/>
    <col min="3" max="3" width="13.42578125" style="2" customWidth="1"/>
    <col min="4" max="4" width="16.42578125" style="2" customWidth="1"/>
    <col min="5" max="5" width="1.28515625" style="2" hidden="1" customWidth="1"/>
    <col min="6" max="6" width="5.7109375" style="2" hidden="1" customWidth="1"/>
    <col min="7" max="7" width="10.42578125" style="2" customWidth="1"/>
    <col min="8" max="8" width="13.7109375" style="2" customWidth="1"/>
    <col min="9" max="9" width="16.42578125" style="2" customWidth="1"/>
    <col min="10" max="10" width="10.42578125" style="2" customWidth="1"/>
    <col min="11" max="11" width="13.42578125" style="2" customWidth="1"/>
    <col min="12" max="12" width="16.42578125" style="2" customWidth="1"/>
    <col min="13" max="13" width="34.42578125" style="2" customWidth="1"/>
    <col min="14" max="16384" width="9.140625" style="2"/>
  </cols>
  <sheetData>
    <row r="1" spans="1:13" x14ac:dyDescent="0.2">
      <c r="M1" s="14" t="s">
        <v>76</v>
      </c>
    </row>
    <row r="2" spans="1:13" ht="15" x14ac:dyDescent="0.2">
      <c r="M2" s="15"/>
    </row>
    <row r="3" spans="1:13" ht="26.25" customHeight="1" x14ac:dyDescent="0.2">
      <c r="A3" s="123" t="s">
        <v>89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3" ht="15.75" customHeight="1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37.5" customHeight="1" thickBot="1" x14ac:dyDescent="0.25">
      <c r="A5" s="130" t="s">
        <v>2</v>
      </c>
      <c r="B5" s="125" t="s">
        <v>7</v>
      </c>
      <c r="C5" s="126"/>
      <c r="D5" s="126"/>
      <c r="E5" s="126"/>
      <c r="F5" s="126"/>
      <c r="G5" s="126"/>
      <c r="H5" s="126"/>
      <c r="I5" s="126"/>
      <c r="J5" s="126"/>
      <c r="K5" s="126"/>
      <c r="L5" s="127"/>
      <c r="M5" s="128" t="s">
        <v>3</v>
      </c>
    </row>
    <row r="6" spans="1:13" ht="37.5" customHeight="1" thickBot="1" x14ac:dyDescent="0.25">
      <c r="A6" s="131"/>
      <c r="B6" s="125" t="s">
        <v>17</v>
      </c>
      <c r="C6" s="126"/>
      <c r="D6" s="127"/>
      <c r="E6" s="16"/>
      <c r="F6" s="17"/>
      <c r="G6" s="125" t="s">
        <v>18</v>
      </c>
      <c r="H6" s="126"/>
      <c r="I6" s="127"/>
      <c r="J6" s="125" t="s">
        <v>88</v>
      </c>
      <c r="K6" s="126"/>
      <c r="L6" s="127"/>
      <c r="M6" s="129"/>
    </row>
    <row r="7" spans="1:13" ht="18" customHeight="1" x14ac:dyDescent="0.2">
      <c r="A7" s="131"/>
      <c r="B7" s="18" t="s">
        <v>8</v>
      </c>
      <c r="C7" s="19" t="s">
        <v>11</v>
      </c>
      <c r="D7" s="20" t="s">
        <v>14</v>
      </c>
      <c r="E7" s="21"/>
      <c r="F7" s="22"/>
      <c r="G7" s="23" t="s">
        <v>8</v>
      </c>
      <c r="H7" s="23" t="s">
        <v>11</v>
      </c>
      <c r="I7" s="24" t="s">
        <v>14</v>
      </c>
      <c r="J7" s="18" t="s">
        <v>8</v>
      </c>
      <c r="K7" s="19" t="s">
        <v>11</v>
      </c>
      <c r="L7" s="20" t="s">
        <v>14</v>
      </c>
      <c r="M7" s="129"/>
    </row>
    <row r="8" spans="1:13" x14ac:dyDescent="0.2">
      <c r="A8" s="131"/>
      <c r="B8" s="25" t="s">
        <v>9</v>
      </c>
      <c r="C8" s="23" t="s">
        <v>12</v>
      </c>
      <c r="D8" s="26" t="s">
        <v>15</v>
      </c>
      <c r="E8" s="21"/>
      <c r="F8" s="22"/>
      <c r="G8" s="23" t="s">
        <v>9</v>
      </c>
      <c r="H8" s="23" t="s">
        <v>12</v>
      </c>
      <c r="I8" s="24" t="s">
        <v>15</v>
      </c>
      <c r="J8" s="25" t="s">
        <v>9</v>
      </c>
      <c r="K8" s="23" t="s">
        <v>12</v>
      </c>
      <c r="L8" s="26" t="s">
        <v>15</v>
      </c>
      <c r="M8" s="129"/>
    </row>
    <row r="9" spans="1:13" ht="16.5" customHeight="1" thickBot="1" x14ac:dyDescent="0.25">
      <c r="A9" s="131"/>
      <c r="B9" s="27" t="s">
        <v>10</v>
      </c>
      <c r="C9" s="28" t="s">
        <v>13</v>
      </c>
      <c r="D9" s="29" t="s">
        <v>16</v>
      </c>
      <c r="E9" s="4"/>
      <c r="F9" s="30"/>
      <c r="G9" s="28" t="s">
        <v>10</v>
      </c>
      <c r="H9" s="28" t="s">
        <v>13</v>
      </c>
      <c r="I9" s="31" t="s">
        <v>16</v>
      </c>
      <c r="J9" s="27" t="s">
        <v>10</v>
      </c>
      <c r="K9" s="28" t="s">
        <v>13</v>
      </c>
      <c r="L9" s="29" t="s">
        <v>16</v>
      </c>
      <c r="M9" s="129"/>
    </row>
    <row r="10" spans="1:13" ht="15.75" customHeight="1" x14ac:dyDescent="0.2">
      <c r="A10" s="32"/>
      <c r="B10" s="33"/>
      <c r="C10" s="34"/>
      <c r="D10" s="35"/>
      <c r="E10" s="36"/>
      <c r="F10" s="37"/>
      <c r="G10" s="34"/>
      <c r="H10" s="34"/>
      <c r="I10" s="38"/>
      <c r="J10" s="33"/>
      <c r="K10" s="34"/>
      <c r="L10" s="35"/>
      <c r="M10" s="120"/>
    </row>
    <row r="11" spans="1:13" ht="15.75" customHeight="1" x14ac:dyDescent="0.2">
      <c r="A11" s="39" t="s">
        <v>21</v>
      </c>
      <c r="B11" s="51">
        <f>'АОСН_Псков '!D17</f>
        <v>62.082000000000001</v>
      </c>
      <c r="C11" s="52">
        <f>'АОСН_Псков '!D13</f>
        <v>56.481999999999999</v>
      </c>
      <c r="D11" s="53">
        <f>'АОСН_Псков '!D16</f>
        <v>5.6</v>
      </c>
      <c r="E11" s="54"/>
      <c r="F11" s="55"/>
      <c r="G11" s="52">
        <f>'АОСН_Псков '!E17</f>
        <v>101.87200000000001</v>
      </c>
      <c r="H11" s="52">
        <f>'АОСН_Псков '!E13</f>
        <v>92.472000000000008</v>
      </c>
      <c r="I11" s="56">
        <f>'АОСН_Псков '!E16</f>
        <v>9.4</v>
      </c>
      <c r="J11" s="51">
        <f>'АОСН_Псков '!F17</f>
        <v>91.572000000000017</v>
      </c>
      <c r="K11" s="52">
        <f>'АОСН_Псков '!F13</f>
        <v>82.672000000000011</v>
      </c>
      <c r="L11" s="53">
        <f>'АОСН_Псков '!F16</f>
        <v>8.9</v>
      </c>
      <c r="M11" s="121"/>
    </row>
    <row r="12" spans="1:13" ht="15.75" customHeight="1" thickBot="1" x14ac:dyDescent="0.25">
      <c r="A12" s="39"/>
      <c r="B12" s="51"/>
      <c r="C12" s="52"/>
      <c r="D12" s="53"/>
      <c r="E12" s="54"/>
      <c r="F12" s="55"/>
      <c r="G12" s="52"/>
      <c r="H12" s="52"/>
      <c r="I12" s="56"/>
      <c r="J12" s="51"/>
      <c r="K12" s="52"/>
      <c r="L12" s="53"/>
      <c r="M12" s="121"/>
    </row>
    <row r="13" spans="1:13" ht="15.75" customHeight="1" x14ac:dyDescent="0.2">
      <c r="A13" s="32" t="s">
        <v>72</v>
      </c>
      <c r="B13" s="58"/>
      <c r="C13" s="59"/>
      <c r="D13" s="60"/>
      <c r="E13" s="61"/>
      <c r="F13" s="62"/>
      <c r="G13" s="59"/>
      <c r="H13" s="59"/>
      <c r="I13" s="63"/>
      <c r="J13" s="58"/>
      <c r="K13" s="59"/>
      <c r="L13" s="60"/>
      <c r="M13" s="121"/>
    </row>
    <row r="14" spans="1:13" ht="15.75" customHeight="1" x14ac:dyDescent="0.2">
      <c r="A14" s="40" t="s">
        <v>73</v>
      </c>
      <c r="B14" s="51">
        <f>D14</f>
        <v>17.3</v>
      </c>
      <c r="C14" s="52">
        <v>0</v>
      </c>
      <c r="D14" s="53">
        <f>АОСН_Южн_узла!D18</f>
        <v>17.3</v>
      </c>
      <c r="E14" s="54"/>
      <c r="F14" s="55"/>
      <c r="G14" s="52">
        <f>I14</f>
        <v>22.8</v>
      </c>
      <c r="H14" s="52">
        <v>0</v>
      </c>
      <c r="I14" s="56">
        <f>АОСН_Южн_узла!E18</f>
        <v>22.8</v>
      </c>
      <c r="J14" s="51">
        <f>L14</f>
        <v>21.700000000000003</v>
      </c>
      <c r="K14" s="52">
        <v>0</v>
      </c>
      <c r="L14" s="53">
        <f>АОСН_Южн_узла!F18</f>
        <v>21.700000000000003</v>
      </c>
      <c r="M14" s="121"/>
    </row>
    <row r="15" spans="1:13" ht="15.75" customHeight="1" x14ac:dyDescent="0.2">
      <c r="A15" s="40"/>
      <c r="B15" s="51"/>
      <c r="C15" s="52"/>
      <c r="D15" s="53"/>
      <c r="E15" s="54"/>
      <c r="F15" s="55"/>
      <c r="G15" s="52"/>
      <c r="H15" s="52"/>
      <c r="I15" s="56"/>
      <c r="J15" s="51"/>
      <c r="K15" s="52"/>
      <c r="L15" s="53"/>
      <c r="M15" s="121"/>
    </row>
    <row r="16" spans="1:13" ht="15.75" customHeight="1" x14ac:dyDescent="0.2">
      <c r="A16" s="40" t="s">
        <v>34</v>
      </c>
      <c r="B16" s="51">
        <f>C16</f>
        <v>13.499999999999996</v>
      </c>
      <c r="C16" s="52">
        <f>АОСН_Южн_узла!D20</f>
        <v>13.499999999999996</v>
      </c>
      <c r="D16" s="53" t="s">
        <v>27</v>
      </c>
      <c r="E16" s="54"/>
      <c r="F16" s="55"/>
      <c r="G16" s="52">
        <f>H16</f>
        <v>24.100000000000009</v>
      </c>
      <c r="H16" s="52">
        <f>АОСН_Южн_узла!E20</f>
        <v>24.100000000000009</v>
      </c>
      <c r="I16" s="56" t="s">
        <v>27</v>
      </c>
      <c r="J16" s="51">
        <f>K16</f>
        <v>20.599999999999998</v>
      </c>
      <c r="K16" s="52">
        <f>АОСН_Южн_узла!F20</f>
        <v>20.599999999999998</v>
      </c>
      <c r="L16" s="53" t="s">
        <v>27</v>
      </c>
      <c r="M16" s="121"/>
    </row>
    <row r="17" spans="1:13" ht="15.75" customHeight="1" x14ac:dyDescent="0.2">
      <c r="A17" s="40"/>
      <c r="B17" s="51"/>
      <c r="C17" s="52"/>
      <c r="D17" s="53"/>
      <c r="E17" s="54"/>
      <c r="F17" s="55"/>
      <c r="G17" s="52"/>
      <c r="H17" s="52"/>
      <c r="I17" s="56"/>
      <c r="J17" s="51"/>
      <c r="K17" s="52"/>
      <c r="L17" s="53"/>
      <c r="M17" s="121"/>
    </row>
    <row r="18" spans="1:13" ht="15.75" customHeight="1" x14ac:dyDescent="0.2">
      <c r="A18" s="40" t="s">
        <v>37</v>
      </c>
      <c r="B18" s="51">
        <f>C18</f>
        <v>9.6</v>
      </c>
      <c r="C18" s="52">
        <f>АОСН_Южн_узла!D22</f>
        <v>9.6</v>
      </c>
      <c r="D18" s="53" t="s">
        <v>27</v>
      </c>
      <c r="E18" s="54"/>
      <c r="F18" s="55"/>
      <c r="G18" s="52">
        <f>H18</f>
        <v>14.2</v>
      </c>
      <c r="H18" s="52">
        <f>АОСН_Южн_узла!E22</f>
        <v>14.2</v>
      </c>
      <c r="I18" s="56" t="s">
        <v>27</v>
      </c>
      <c r="J18" s="51">
        <f>K18</f>
        <v>13.6</v>
      </c>
      <c r="K18" s="52">
        <f>АОСН_Южн_узла!F22</f>
        <v>13.6</v>
      </c>
      <c r="L18" s="53" t="s">
        <v>27</v>
      </c>
      <c r="M18" s="121"/>
    </row>
    <row r="19" spans="1:13" ht="15.75" customHeight="1" x14ac:dyDescent="0.2">
      <c r="A19" s="40"/>
      <c r="B19" s="51"/>
      <c r="C19" s="52"/>
      <c r="D19" s="53"/>
      <c r="E19" s="54"/>
      <c r="F19" s="55"/>
      <c r="G19" s="52"/>
      <c r="H19" s="52"/>
      <c r="I19" s="56"/>
      <c r="J19" s="51"/>
      <c r="K19" s="52"/>
      <c r="L19" s="53"/>
      <c r="M19" s="121"/>
    </row>
    <row r="20" spans="1:13" ht="15.75" customHeight="1" x14ac:dyDescent="0.2">
      <c r="A20" s="40" t="s">
        <v>38</v>
      </c>
      <c r="B20" s="51">
        <f>C20</f>
        <v>22.299999999999997</v>
      </c>
      <c r="C20" s="52">
        <f>АОСН_Южн_узла!D24</f>
        <v>22.299999999999997</v>
      </c>
      <c r="D20" s="53" t="s">
        <v>27</v>
      </c>
      <c r="E20" s="54"/>
      <c r="F20" s="55"/>
      <c r="G20" s="52">
        <f>H20</f>
        <v>32.4</v>
      </c>
      <c r="H20" s="52">
        <f>АОСН_Южн_узла!E24</f>
        <v>32.4</v>
      </c>
      <c r="I20" s="56" t="s">
        <v>27</v>
      </c>
      <c r="J20" s="51">
        <f>K20</f>
        <v>29.499999999999996</v>
      </c>
      <c r="K20" s="52">
        <f>АОСН_Южн_узла!F24</f>
        <v>29.499999999999996</v>
      </c>
      <c r="L20" s="53" t="s">
        <v>27</v>
      </c>
      <c r="M20" s="121"/>
    </row>
    <row r="21" spans="1:13" ht="15.75" customHeight="1" thickBot="1" x14ac:dyDescent="0.25">
      <c r="A21" s="41"/>
      <c r="B21" s="64"/>
      <c r="C21" s="65"/>
      <c r="D21" s="66"/>
      <c r="E21" s="67"/>
      <c r="F21" s="68"/>
      <c r="G21" s="65"/>
      <c r="H21" s="65"/>
      <c r="I21" s="69"/>
      <c r="J21" s="64"/>
      <c r="K21" s="65"/>
      <c r="L21" s="66"/>
      <c r="M21" s="121"/>
    </row>
    <row r="22" spans="1:13" ht="15.75" customHeight="1" x14ac:dyDescent="0.2">
      <c r="A22" s="40" t="s">
        <v>74</v>
      </c>
      <c r="B22" s="51"/>
      <c r="C22" s="52"/>
      <c r="D22" s="53"/>
      <c r="E22" s="54"/>
      <c r="F22" s="55"/>
      <c r="G22" s="52"/>
      <c r="H22" s="52"/>
      <c r="I22" s="56"/>
      <c r="J22" s="51"/>
      <c r="K22" s="52"/>
      <c r="L22" s="53"/>
      <c r="M22" s="121"/>
    </row>
    <row r="23" spans="1:13" ht="15.75" customHeight="1" x14ac:dyDescent="0.2">
      <c r="A23" s="40" t="s">
        <v>20</v>
      </c>
      <c r="B23" s="51">
        <f>D23</f>
        <v>5.6</v>
      </c>
      <c r="C23" s="52">
        <v>0</v>
      </c>
      <c r="D23" s="53">
        <f>АОПО_Завеличье!D11</f>
        <v>5.6</v>
      </c>
      <c r="E23" s="54"/>
      <c r="F23" s="55"/>
      <c r="G23" s="52">
        <f>I23</f>
        <v>9.4</v>
      </c>
      <c r="H23" s="52">
        <v>0</v>
      </c>
      <c r="I23" s="56">
        <f>АОПО_Завеличье!E11</f>
        <v>9.4</v>
      </c>
      <c r="J23" s="51">
        <f>L23</f>
        <v>8.9</v>
      </c>
      <c r="K23" s="52">
        <v>0</v>
      </c>
      <c r="L23" s="53">
        <f>АОПО_Завеличье!F11</f>
        <v>8.9</v>
      </c>
      <c r="M23" s="121"/>
    </row>
    <row r="24" spans="1:13" ht="15.75" customHeight="1" x14ac:dyDescent="0.2">
      <c r="A24" s="40"/>
      <c r="B24" s="51"/>
      <c r="C24" s="52"/>
      <c r="D24" s="53"/>
      <c r="E24" s="54"/>
      <c r="F24" s="55"/>
      <c r="G24" s="52"/>
      <c r="H24" s="52"/>
      <c r="I24" s="56"/>
      <c r="J24" s="51"/>
      <c r="K24" s="52"/>
      <c r="L24" s="53"/>
      <c r="M24" s="121"/>
    </row>
    <row r="25" spans="1:13" ht="15.75" customHeight="1" x14ac:dyDescent="0.2">
      <c r="A25" s="40" t="s">
        <v>34</v>
      </c>
      <c r="B25" s="51">
        <f>D25</f>
        <v>2.0957998300747001</v>
      </c>
      <c r="C25" s="52">
        <v>0</v>
      </c>
      <c r="D25" s="53">
        <f>АОПО_Завеличье!D14</f>
        <v>2.0957998300747001</v>
      </c>
      <c r="E25" s="54"/>
      <c r="F25" s="55"/>
      <c r="G25" s="52">
        <f>I25</f>
        <v>2.43869035691668</v>
      </c>
      <c r="H25" s="52">
        <v>0</v>
      </c>
      <c r="I25" s="56">
        <f>АОПО_Завеличье!E14</f>
        <v>2.43869035691668</v>
      </c>
      <c r="J25" s="51">
        <f>L25</f>
        <v>2.6317805853984599</v>
      </c>
      <c r="K25" s="52">
        <v>0</v>
      </c>
      <c r="L25" s="53">
        <f>АОПО_Завеличье!F14</f>
        <v>2.6317805853984599</v>
      </c>
      <c r="M25" s="121"/>
    </row>
    <row r="26" spans="1:13" ht="15.75" customHeight="1" x14ac:dyDescent="0.2">
      <c r="A26" s="40"/>
      <c r="B26" s="51"/>
      <c r="C26" s="52"/>
      <c r="D26" s="53"/>
      <c r="E26" s="54"/>
      <c r="F26" s="55"/>
      <c r="G26" s="52"/>
      <c r="H26" s="52"/>
      <c r="I26" s="56"/>
      <c r="J26" s="51"/>
      <c r="K26" s="52"/>
      <c r="L26" s="53"/>
      <c r="M26" s="121"/>
    </row>
    <row r="27" spans="1:13" ht="15.75" customHeight="1" x14ac:dyDescent="0.2">
      <c r="A27" s="40" t="s">
        <v>37</v>
      </c>
      <c r="B27" s="51">
        <f>C27</f>
        <v>0.3727803896920176</v>
      </c>
      <c r="C27" s="52">
        <f>АОПО_Завеличье!D17</f>
        <v>0.3727803896920176</v>
      </c>
      <c r="D27" s="53" t="s">
        <v>27</v>
      </c>
      <c r="E27" s="54"/>
      <c r="F27" s="55"/>
      <c r="G27" s="52">
        <f>H27</f>
        <v>0.45452195121951222</v>
      </c>
      <c r="H27" s="52">
        <f>АОПО_Завеличье!E17</f>
        <v>0.45452195121951222</v>
      </c>
      <c r="I27" s="56" t="s">
        <v>27</v>
      </c>
      <c r="J27" s="51">
        <f>K27</f>
        <v>0.40689140869565221</v>
      </c>
      <c r="K27" s="52">
        <f>АОПО_Завеличье!F17</f>
        <v>0.40689140869565221</v>
      </c>
      <c r="L27" s="53" t="s">
        <v>27</v>
      </c>
      <c r="M27" s="121"/>
    </row>
    <row r="28" spans="1:13" ht="15.75" customHeight="1" x14ac:dyDescent="0.2">
      <c r="A28" s="40"/>
      <c r="B28" s="51"/>
      <c r="C28" s="52"/>
      <c r="D28" s="53"/>
      <c r="E28" s="54"/>
      <c r="F28" s="55"/>
      <c r="G28" s="52"/>
      <c r="H28" s="52"/>
      <c r="I28" s="56"/>
      <c r="J28" s="51"/>
      <c r="K28" s="52"/>
      <c r="L28" s="53"/>
      <c r="M28" s="121"/>
    </row>
    <row r="29" spans="1:13" ht="15.75" customHeight="1" x14ac:dyDescent="0.2">
      <c r="A29" s="40" t="s">
        <v>38</v>
      </c>
      <c r="B29" s="51">
        <f>C29</f>
        <v>0.30625548711502198</v>
      </c>
      <c r="C29" s="52">
        <f>АОПО_Завеличье!D20</f>
        <v>0.30625548711502198</v>
      </c>
      <c r="D29" s="53" t="s">
        <v>27</v>
      </c>
      <c r="E29" s="54"/>
      <c r="F29" s="55"/>
      <c r="G29" s="52">
        <f>H29</f>
        <v>0.70681646341463411</v>
      </c>
      <c r="H29" s="52">
        <f>АОПО_Завеличье!E20</f>
        <v>0.70681646341463411</v>
      </c>
      <c r="I29" s="56" t="s">
        <v>27</v>
      </c>
      <c r="J29" s="51">
        <f>K29</f>
        <v>0.6030339339130435</v>
      </c>
      <c r="K29" s="52">
        <f>АОПО_Завеличье!F20</f>
        <v>0.6030339339130435</v>
      </c>
      <c r="L29" s="53" t="s">
        <v>27</v>
      </c>
      <c r="M29" s="121"/>
    </row>
    <row r="30" spans="1:13" ht="15.75" customHeight="1" x14ac:dyDescent="0.2">
      <c r="A30" s="40"/>
      <c r="B30" s="51"/>
      <c r="C30" s="52"/>
      <c r="D30" s="53"/>
      <c r="E30" s="54"/>
      <c r="F30" s="55"/>
      <c r="G30" s="52"/>
      <c r="H30" s="52"/>
      <c r="I30" s="56"/>
      <c r="J30" s="51"/>
      <c r="K30" s="52"/>
      <c r="L30" s="53"/>
      <c r="M30" s="121"/>
    </row>
    <row r="31" spans="1:13" ht="15.75" customHeight="1" x14ac:dyDescent="0.2">
      <c r="A31" s="40" t="s">
        <v>50</v>
      </c>
      <c r="B31" s="51">
        <f>C31</f>
        <v>7.5</v>
      </c>
      <c r="C31" s="52">
        <f>АОПО_Завеличье!D24</f>
        <v>7.5</v>
      </c>
      <c r="D31" s="53" t="s">
        <v>27</v>
      </c>
      <c r="E31" s="54"/>
      <c r="F31" s="55"/>
      <c r="G31" s="52">
        <f>H31</f>
        <v>15.8</v>
      </c>
      <c r="H31" s="52">
        <f>АОПО_Завеличье!E24</f>
        <v>15.8</v>
      </c>
      <c r="I31" s="56" t="s">
        <v>27</v>
      </c>
      <c r="J31" s="51">
        <f>K31</f>
        <v>13.4</v>
      </c>
      <c r="K31" s="52">
        <f>АОПО_Завеличье!F24</f>
        <v>13.4</v>
      </c>
      <c r="L31" s="53" t="s">
        <v>27</v>
      </c>
      <c r="M31" s="121"/>
    </row>
    <row r="32" spans="1:13" ht="15.75" customHeight="1" x14ac:dyDescent="0.2">
      <c r="A32" s="40"/>
      <c r="B32" s="51"/>
      <c r="C32" s="52"/>
      <c r="D32" s="53"/>
      <c r="E32" s="54"/>
      <c r="F32" s="55"/>
      <c r="G32" s="52"/>
      <c r="H32" s="52"/>
      <c r="I32" s="56"/>
      <c r="J32" s="51"/>
      <c r="K32" s="52"/>
      <c r="L32" s="53"/>
      <c r="M32" s="121"/>
    </row>
    <row r="33" spans="1:13" ht="15.75" customHeight="1" x14ac:dyDescent="0.2">
      <c r="A33" s="40" t="s">
        <v>53</v>
      </c>
      <c r="B33" s="51">
        <f>C33</f>
        <v>10.399999999999999</v>
      </c>
      <c r="C33" s="52">
        <f>АОПО_Завеличье!D28</f>
        <v>10.399999999999999</v>
      </c>
      <c r="D33" s="53" t="s">
        <v>27</v>
      </c>
      <c r="E33" s="54"/>
      <c r="F33" s="55"/>
      <c r="G33" s="52">
        <f>H33</f>
        <v>21.200000000000003</v>
      </c>
      <c r="H33" s="52">
        <f>АОПО_Завеличье!E28</f>
        <v>21.200000000000003</v>
      </c>
      <c r="I33" s="56" t="s">
        <v>27</v>
      </c>
      <c r="J33" s="51">
        <f>K33</f>
        <v>15.399999999999999</v>
      </c>
      <c r="K33" s="52">
        <f>АОПО_Завеличье!F28</f>
        <v>15.399999999999999</v>
      </c>
      <c r="L33" s="53" t="s">
        <v>27</v>
      </c>
      <c r="M33" s="121"/>
    </row>
    <row r="34" spans="1:13" ht="15.75" customHeight="1" x14ac:dyDescent="0.2">
      <c r="A34" s="40"/>
      <c r="B34" s="51"/>
      <c r="C34" s="52"/>
      <c r="D34" s="53"/>
      <c r="E34" s="54"/>
      <c r="F34" s="55"/>
      <c r="G34" s="52"/>
      <c r="H34" s="52"/>
      <c r="I34" s="56"/>
      <c r="J34" s="51"/>
      <c r="K34" s="52"/>
      <c r="L34" s="53"/>
      <c r="M34" s="121"/>
    </row>
    <row r="35" spans="1:13" ht="15.75" customHeight="1" x14ac:dyDescent="0.2">
      <c r="A35" s="40" t="s">
        <v>54</v>
      </c>
      <c r="B35" s="51">
        <f>D35</f>
        <v>12.2</v>
      </c>
      <c r="C35" s="52">
        <v>0</v>
      </c>
      <c r="D35" s="53">
        <f>АОПО_Завеличье!D32</f>
        <v>12.2</v>
      </c>
      <c r="E35" s="54"/>
      <c r="F35" s="55"/>
      <c r="G35" s="52">
        <f>I35</f>
        <v>27.4</v>
      </c>
      <c r="H35" s="52">
        <v>0</v>
      </c>
      <c r="I35" s="56">
        <f>АОПО_Завеличье!E32</f>
        <v>27.4</v>
      </c>
      <c r="J35" s="51">
        <f>L35</f>
        <v>22.6</v>
      </c>
      <c r="K35" s="52">
        <v>0</v>
      </c>
      <c r="L35" s="53">
        <f>АОПО_Завеличье!F32</f>
        <v>22.6</v>
      </c>
      <c r="M35" s="121"/>
    </row>
    <row r="36" spans="1:13" ht="15.75" customHeight="1" thickBot="1" x14ac:dyDescent="0.25">
      <c r="A36" s="41"/>
      <c r="B36" s="42"/>
      <c r="C36" s="43"/>
      <c r="D36" s="44"/>
      <c r="E36" s="45"/>
      <c r="F36" s="46"/>
      <c r="G36" s="43"/>
      <c r="H36" s="43"/>
      <c r="I36" s="47"/>
      <c r="J36" s="42"/>
      <c r="K36" s="43"/>
      <c r="L36" s="44"/>
      <c r="M36" s="122"/>
    </row>
    <row r="37" spans="1:13" ht="15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5.75" customHeight="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57" spans="17:17" x14ac:dyDescent="0.2">
      <c r="Q57" s="14"/>
    </row>
    <row r="65" spans="13:13" ht="15" x14ac:dyDescent="0.2">
      <c r="M65" s="15"/>
    </row>
  </sheetData>
  <mergeCells count="8">
    <mergeCell ref="M10:M36"/>
    <mergeCell ref="A3:M3"/>
    <mergeCell ref="B5:L5"/>
    <mergeCell ref="M5:M9"/>
    <mergeCell ref="A5:A9"/>
    <mergeCell ref="B6:D6"/>
    <mergeCell ref="G6:I6"/>
    <mergeCell ref="J6:L6"/>
  </mergeCells>
  <phoneticPr fontId="0" type="noConversion"/>
  <pageMargins left="0.78740157480314965" right="0" top="0.78740157480314965" bottom="0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24"/>
  <sheetViews>
    <sheetView tabSelected="1" zoomScale="90" zoomScaleNormal="90" workbookViewId="0">
      <selection activeCell="I11" sqref="I11"/>
    </sheetView>
  </sheetViews>
  <sheetFormatPr defaultRowHeight="15.75" x14ac:dyDescent="0.25"/>
  <cols>
    <col min="1" max="1" width="3.28515625" customWidth="1"/>
    <col min="2" max="2" width="32.7109375" style="106" customWidth="1"/>
    <col min="3" max="3" width="27.5703125" style="106" customWidth="1"/>
    <col min="4" max="4" width="8.85546875" style="106" customWidth="1"/>
    <col min="5" max="34" width="9.140625" style="106" customWidth="1"/>
    <col min="249" max="249" width="3.28515625" customWidth="1"/>
    <col min="250" max="250" width="25.5703125" customWidth="1"/>
    <col min="251" max="251" width="27.5703125" customWidth="1"/>
    <col min="252" max="252" width="8.85546875" customWidth="1"/>
    <col min="253" max="290" width="9.140625" customWidth="1"/>
    <col min="505" max="505" width="3.28515625" customWidth="1"/>
    <col min="506" max="506" width="25.5703125" customWidth="1"/>
    <col min="507" max="507" width="27.5703125" customWidth="1"/>
    <col min="508" max="508" width="8.85546875" customWidth="1"/>
    <col min="509" max="546" width="9.140625" customWidth="1"/>
    <col min="761" max="761" width="3.28515625" customWidth="1"/>
    <col min="762" max="762" width="25.5703125" customWidth="1"/>
    <col min="763" max="763" width="27.5703125" customWidth="1"/>
    <col min="764" max="764" width="8.85546875" customWidth="1"/>
    <col min="765" max="802" width="9.140625" customWidth="1"/>
    <col min="1017" max="1017" width="3.28515625" customWidth="1"/>
    <col min="1018" max="1018" width="25.5703125" customWidth="1"/>
    <col min="1019" max="1019" width="27.5703125" customWidth="1"/>
    <col min="1020" max="1020" width="8.85546875" customWidth="1"/>
    <col min="1021" max="1058" width="9.140625" customWidth="1"/>
    <col min="1273" max="1273" width="3.28515625" customWidth="1"/>
    <col min="1274" max="1274" width="25.5703125" customWidth="1"/>
    <col min="1275" max="1275" width="27.5703125" customWidth="1"/>
    <col min="1276" max="1276" width="8.85546875" customWidth="1"/>
    <col min="1277" max="1314" width="9.140625" customWidth="1"/>
    <col min="1529" max="1529" width="3.28515625" customWidth="1"/>
    <col min="1530" max="1530" width="25.5703125" customWidth="1"/>
    <col min="1531" max="1531" width="27.5703125" customWidth="1"/>
    <col min="1532" max="1532" width="8.85546875" customWidth="1"/>
    <col min="1533" max="1570" width="9.140625" customWidth="1"/>
    <col min="1785" max="1785" width="3.28515625" customWidth="1"/>
    <col min="1786" max="1786" width="25.5703125" customWidth="1"/>
    <col min="1787" max="1787" width="27.5703125" customWidth="1"/>
    <col min="1788" max="1788" width="8.85546875" customWidth="1"/>
    <col min="1789" max="1826" width="9.140625" customWidth="1"/>
    <col min="2041" max="2041" width="3.28515625" customWidth="1"/>
    <col min="2042" max="2042" width="25.5703125" customWidth="1"/>
    <col min="2043" max="2043" width="27.5703125" customWidth="1"/>
    <col min="2044" max="2044" width="8.85546875" customWidth="1"/>
    <col min="2045" max="2082" width="9.140625" customWidth="1"/>
    <col min="2297" max="2297" width="3.28515625" customWidth="1"/>
    <col min="2298" max="2298" width="25.5703125" customWidth="1"/>
    <col min="2299" max="2299" width="27.5703125" customWidth="1"/>
    <col min="2300" max="2300" width="8.85546875" customWidth="1"/>
    <col min="2301" max="2338" width="9.140625" customWidth="1"/>
    <col min="2553" max="2553" width="3.28515625" customWidth="1"/>
    <col min="2554" max="2554" width="25.5703125" customWidth="1"/>
    <col min="2555" max="2555" width="27.5703125" customWidth="1"/>
    <col min="2556" max="2556" width="8.85546875" customWidth="1"/>
    <col min="2557" max="2594" width="9.140625" customWidth="1"/>
    <col min="2809" max="2809" width="3.28515625" customWidth="1"/>
    <col min="2810" max="2810" width="25.5703125" customWidth="1"/>
    <col min="2811" max="2811" width="27.5703125" customWidth="1"/>
    <col min="2812" max="2812" width="8.85546875" customWidth="1"/>
    <col min="2813" max="2850" width="9.140625" customWidth="1"/>
    <col min="3065" max="3065" width="3.28515625" customWidth="1"/>
    <col min="3066" max="3066" width="25.5703125" customWidth="1"/>
    <col min="3067" max="3067" width="27.5703125" customWidth="1"/>
    <col min="3068" max="3068" width="8.85546875" customWidth="1"/>
    <col min="3069" max="3106" width="9.140625" customWidth="1"/>
    <col min="3321" max="3321" width="3.28515625" customWidth="1"/>
    <col min="3322" max="3322" width="25.5703125" customWidth="1"/>
    <col min="3323" max="3323" width="27.5703125" customWidth="1"/>
    <col min="3324" max="3324" width="8.85546875" customWidth="1"/>
    <col min="3325" max="3362" width="9.140625" customWidth="1"/>
    <col min="3577" max="3577" width="3.28515625" customWidth="1"/>
    <col min="3578" max="3578" width="25.5703125" customWidth="1"/>
    <col min="3579" max="3579" width="27.5703125" customWidth="1"/>
    <col min="3580" max="3580" width="8.85546875" customWidth="1"/>
    <col min="3581" max="3618" width="9.140625" customWidth="1"/>
    <col min="3833" max="3833" width="3.28515625" customWidth="1"/>
    <col min="3834" max="3834" width="25.5703125" customWidth="1"/>
    <col min="3835" max="3835" width="27.5703125" customWidth="1"/>
    <col min="3836" max="3836" width="8.85546875" customWidth="1"/>
    <col min="3837" max="3874" width="9.140625" customWidth="1"/>
    <col min="4089" max="4089" width="3.28515625" customWidth="1"/>
    <col min="4090" max="4090" width="25.5703125" customWidth="1"/>
    <col min="4091" max="4091" width="27.5703125" customWidth="1"/>
    <col min="4092" max="4092" width="8.85546875" customWidth="1"/>
    <col min="4093" max="4130" width="9.140625" customWidth="1"/>
    <col min="4345" max="4345" width="3.28515625" customWidth="1"/>
    <col min="4346" max="4346" width="25.5703125" customWidth="1"/>
    <col min="4347" max="4347" width="27.5703125" customWidth="1"/>
    <col min="4348" max="4348" width="8.85546875" customWidth="1"/>
    <col min="4349" max="4386" width="9.140625" customWidth="1"/>
    <col min="4601" max="4601" width="3.28515625" customWidth="1"/>
    <col min="4602" max="4602" width="25.5703125" customWidth="1"/>
    <col min="4603" max="4603" width="27.5703125" customWidth="1"/>
    <col min="4604" max="4604" width="8.85546875" customWidth="1"/>
    <col min="4605" max="4642" width="9.140625" customWidth="1"/>
    <col min="4857" max="4857" width="3.28515625" customWidth="1"/>
    <col min="4858" max="4858" width="25.5703125" customWidth="1"/>
    <col min="4859" max="4859" width="27.5703125" customWidth="1"/>
    <col min="4860" max="4860" width="8.85546875" customWidth="1"/>
    <col min="4861" max="4898" width="9.140625" customWidth="1"/>
    <col min="5113" max="5113" width="3.28515625" customWidth="1"/>
    <col min="5114" max="5114" width="25.5703125" customWidth="1"/>
    <col min="5115" max="5115" width="27.5703125" customWidth="1"/>
    <col min="5116" max="5116" width="8.85546875" customWidth="1"/>
    <col min="5117" max="5154" width="9.140625" customWidth="1"/>
    <col min="5369" max="5369" width="3.28515625" customWidth="1"/>
    <col min="5370" max="5370" width="25.5703125" customWidth="1"/>
    <col min="5371" max="5371" width="27.5703125" customWidth="1"/>
    <col min="5372" max="5372" width="8.85546875" customWidth="1"/>
    <col min="5373" max="5410" width="9.140625" customWidth="1"/>
    <col min="5625" max="5625" width="3.28515625" customWidth="1"/>
    <col min="5626" max="5626" width="25.5703125" customWidth="1"/>
    <col min="5627" max="5627" width="27.5703125" customWidth="1"/>
    <col min="5628" max="5628" width="8.85546875" customWidth="1"/>
    <col min="5629" max="5666" width="9.140625" customWidth="1"/>
    <col min="5881" max="5881" width="3.28515625" customWidth="1"/>
    <col min="5882" max="5882" width="25.5703125" customWidth="1"/>
    <col min="5883" max="5883" width="27.5703125" customWidth="1"/>
    <col min="5884" max="5884" width="8.85546875" customWidth="1"/>
    <col min="5885" max="5922" width="9.140625" customWidth="1"/>
    <col min="6137" max="6137" width="3.28515625" customWidth="1"/>
    <col min="6138" max="6138" width="25.5703125" customWidth="1"/>
    <col min="6139" max="6139" width="27.5703125" customWidth="1"/>
    <col min="6140" max="6140" width="8.85546875" customWidth="1"/>
    <col min="6141" max="6178" width="9.140625" customWidth="1"/>
    <col min="6393" max="6393" width="3.28515625" customWidth="1"/>
    <col min="6394" max="6394" width="25.5703125" customWidth="1"/>
    <col min="6395" max="6395" width="27.5703125" customWidth="1"/>
    <col min="6396" max="6396" width="8.85546875" customWidth="1"/>
    <col min="6397" max="6434" width="9.140625" customWidth="1"/>
    <col min="6649" max="6649" width="3.28515625" customWidth="1"/>
    <col min="6650" max="6650" width="25.5703125" customWidth="1"/>
    <col min="6651" max="6651" width="27.5703125" customWidth="1"/>
    <col min="6652" max="6652" width="8.85546875" customWidth="1"/>
    <col min="6653" max="6690" width="9.140625" customWidth="1"/>
    <col min="6905" max="6905" width="3.28515625" customWidth="1"/>
    <col min="6906" max="6906" width="25.5703125" customWidth="1"/>
    <col min="6907" max="6907" width="27.5703125" customWidth="1"/>
    <col min="6908" max="6908" width="8.85546875" customWidth="1"/>
    <col min="6909" max="6946" width="9.140625" customWidth="1"/>
    <col min="7161" max="7161" width="3.28515625" customWidth="1"/>
    <col min="7162" max="7162" width="25.5703125" customWidth="1"/>
    <col min="7163" max="7163" width="27.5703125" customWidth="1"/>
    <col min="7164" max="7164" width="8.85546875" customWidth="1"/>
    <col min="7165" max="7202" width="9.140625" customWidth="1"/>
    <col min="7417" max="7417" width="3.28515625" customWidth="1"/>
    <col min="7418" max="7418" width="25.5703125" customWidth="1"/>
    <col min="7419" max="7419" width="27.5703125" customWidth="1"/>
    <col min="7420" max="7420" width="8.85546875" customWidth="1"/>
    <col min="7421" max="7458" width="9.140625" customWidth="1"/>
    <col min="7673" max="7673" width="3.28515625" customWidth="1"/>
    <col min="7674" max="7674" width="25.5703125" customWidth="1"/>
    <col min="7675" max="7675" width="27.5703125" customWidth="1"/>
    <col min="7676" max="7676" width="8.85546875" customWidth="1"/>
    <col min="7677" max="7714" width="9.140625" customWidth="1"/>
    <col min="7929" max="7929" width="3.28515625" customWidth="1"/>
    <col min="7930" max="7930" width="25.5703125" customWidth="1"/>
    <col min="7931" max="7931" width="27.5703125" customWidth="1"/>
    <col min="7932" max="7932" width="8.85546875" customWidth="1"/>
    <col min="7933" max="7970" width="9.140625" customWidth="1"/>
    <col min="8185" max="8185" width="3.28515625" customWidth="1"/>
    <col min="8186" max="8186" width="25.5703125" customWidth="1"/>
    <col min="8187" max="8187" width="27.5703125" customWidth="1"/>
    <col min="8188" max="8188" width="8.85546875" customWidth="1"/>
    <col min="8189" max="8226" width="9.140625" customWidth="1"/>
    <col min="8441" max="8441" width="3.28515625" customWidth="1"/>
    <col min="8442" max="8442" width="25.5703125" customWidth="1"/>
    <col min="8443" max="8443" width="27.5703125" customWidth="1"/>
    <col min="8444" max="8444" width="8.85546875" customWidth="1"/>
    <col min="8445" max="8482" width="9.140625" customWidth="1"/>
    <col min="8697" max="8697" width="3.28515625" customWidth="1"/>
    <col min="8698" max="8698" width="25.5703125" customWidth="1"/>
    <col min="8699" max="8699" width="27.5703125" customWidth="1"/>
    <col min="8700" max="8700" width="8.85546875" customWidth="1"/>
    <col min="8701" max="8738" width="9.140625" customWidth="1"/>
    <col min="8953" max="8953" width="3.28515625" customWidth="1"/>
    <col min="8954" max="8954" width="25.5703125" customWidth="1"/>
    <col min="8955" max="8955" width="27.5703125" customWidth="1"/>
    <col min="8956" max="8956" width="8.85546875" customWidth="1"/>
    <col min="8957" max="8994" width="9.140625" customWidth="1"/>
    <col min="9209" max="9209" width="3.28515625" customWidth="1"/>
    <col min="9210" max="9210" width="25.5703125" customWidth="1"/>
    <col min="9211" max="9211" width="27.5703125" customWidth="1"/>
    <col min="9212" max="9212" width="8.85546875" customWidth="1"/>
    <col min="9213" max="9250" width="9.140625" customWidth="1"/>
    <col min="9465" max="9465" width="3.28515625" customWidth="1"/>
    <col min="9466" max="9466" width="25.5703125" customWidth="1"/>
    <col min="9467" max="9467" width="27.5703125" customWidth="1"/>
    <col min="9468" max="9468" width="8.85546875" customWidth="1"/>
    <col min="9469" max="9506" width="9.140625" customWidth="1"/>
    <col min="9721" max="9721" width="3.28515625" customWidth="1"/>
    <col min="9722" max="9722" width="25.5703125" customWidth="1"/>
    <col min="9723" max="9723" width="27.5703125" customWidth="1"/>
    <col min="9724" max="9724" width="8.85546875" customWidth="1"/>
    <col min="9725" max="9762" width="9.140625" customWidth="1"/>
    <col min="9977" max="9977" width="3.28515625" customWidth="1"/>
    <col min="9978" max="9978" width="25.5703125" customWidth="1"/>
    <col min="9979" max="9979" width="27.5703125" customWidth="1"/>
    <col min="9980" max="9980" width="8.85546875" customWidth="1"/>
    <col min="9981" max="10018" width="9.140625" customWidth="1"/>
    <col min="10233" max="10233" width="3.28515625" customWidth="1"/>
    <col min="10234" max="10234" width="25.5703125" customWidth="1"/>
    <col min="10235" max="10235" width="27.5703125" customWidth="1"/>
    <col min="10236" max="10236" width="8.85546875" customWidth="1"/>
    <col min="10237" max="10274" width="9.140625" customWidth="1"/>
    <col min="10489" max="10489" width="3.28515625" customWidth="1"/>
    <col min="10490" max="10490" width="25.5703125" customWidth="1"/>
    <col min="10491" max="10491" width="27.5703125" customWidth="1"/>
    <col min="10492" max="10492" width="8.85546875" customWidth="1"/>
    <col min="10493" max="10530" width="9.140625" customWidth="1"/>
    <col min="10745" max="10745" width="3.28515625" customWidth="1"/>
    <col min="10746" max="10746" width="25.5703125" customWidth="1"/>
    <col min="10747" max="10747" width="27.5703125" customWidth="1"/>
    <col min="10748" max="10748" width="8.85546875" customWidth="1"/>
    <col min="10749" max="10786" width="9.140625" customWidth="1"/>
    <col min="11001" max="11001" width="3.28515625" customWidth="1"/>
    <col min="11002" max="11002" width="25.5703125" customWidth="1"/>
    <col min="11003" max="11003" width="27.5703125" customWidth="1"/>
    <col min="11004" max="11004" width="8.85546875" customWidth="1"/>
    <col min="11005" max="11042" width="9.140625" customWidth="1"/>
    <col min="11257" max="11257" width="3.28515625" customWidth="1"/>
    <col min="11258" max="11258" width="25.5703125" customWidth="1"/>
    <col min="11259" max="11259" width="27.5703125" customWidth="1"/>
    <col min="11260" max="11260" width="8.85546875" customWidth="1"/>
    <col min="11261" max="11298" width="9.140625" customWidth="1"/>
    <col min="11513" max="11513" width="3.28515625" customWidth="1"/>
    <col min="11514" max="11514" width="25.5703125" customWidth="1"/>
    <col min="11515" max="11515" width="27.5703125" customWidth="1"/>
    <col min="11516" max="11516" width="8.85546875" customWidth="1"/>
    <col min="11517" max="11554" width="9.140625" customWidth="1"/>
    <col min="11769" max="11769" width="3.28515625" customWidth="1"/>
    <col min="11770" max="11770" width="25.5703125" customWidth="1"/>
    <col min="11771" max="11771" width="27.5703125" customWidth="1"/>
    <col min="11772" max="11772" width="8.85546875" customWidth="1"/>
    <col min="11773" max="11810" width="9.140625" customWidth="1"/>
    <col min="12025" max="12025" width="3.28515625" customWidth="1"/>
    <col min="12026" max="12026" width="25.5703125" customWidth="1"/>
    <col min="12027" max="12027" width="27.5703125" customWidth="1"/>
    <col min="12028" max="12028" width="8.85546875" customWidth="1"/>
    <col min="12029" max="12066" width="9.140625" customWidth="1"/>
    <col min="12281" max="12281" width="3.28515625" customWidth="1"/>
    <col min="12282" max="12282" width="25.5703125" customWidth="1"/>
    <col min="12283" max="12283" width="27.5703125" customWidth="1"/>
    <col min="12284" max="12284" width="8.85546875" customWidth="1"/>
    <col min="12285" max="12322" width="9.140625" customWidth="1"/>
    <col min="12537" max="12537" width="3.28515625" customWidth="1"/>
    <col min="12538" max="12538" width="25.5703125" customWidth="1"/>
    <col min="12539" max="12539" width="27.5703125" customWidth="1"/>
    <col min="12540" max="12540" width="8.85546875" customWidth="1"/>
    <col min="12541" max="12578" width="9.140625" customWidth="1"/>
    <col min="12793" max="12793" width="3.28515625" customWidth="1"/>
    <col min="12794" max="12794" width="25.5703125" customWidth="1"/>
    <col min="12795" max="12795" width="27.5703125" customWidth="1"/>
    <col min="12796" max="12796" width="8.85546875" customWidth="1"/>
    <col min="12797" max="12834" width="9.140625" customWidth="1"/>
    <col min="13049" max="13049" width="3.28515625" customWidth="1"/>
    <col min="13050" max="13050" width="25.5703125" customWidth="1"/>
    <col min="13051" max="13051" width="27.5703125" customWidth="1"/>
    <col min="13052" max="13052" width="8.85546875" customWidth="1"/>
    <col min="13053" max="13090" width="9.140625" customWidth="1"/>
    <col min="13305" max="13305" width="3.28515625" customWidth="1"/>
    <col min="13306" max="13306" width="25.5703125" customWidth="1"/>
    <col min="13307" max="13307" width="27.5703125" customWidth="1"/>
    <col min="13308" max="13308" width="8.85546875" customWidth="1"/>
    <col min="13309" max="13346" width="9.140625" customWidth="1"/>
    <col min="13561" max="13561" width="3.28515625" customWidth="1"/>
    <col min="13562" max="13562" width="25.5703125" customWidth="1"/>
    <col min="13563" max="13563" width="27.5703125" customWidth="1"/>
    <col min="13564" max="13564" width="8.85546875" customWidth="1"/>
    <col min="13565" max="13602" width="9.140625" customWidth="1"/>
    <col min="13817" max="13817" width="3.28515625" customWidth="1"/>
    <col min="13818" max="13818" width="25.5703125" customWidth="1"/>
    <col min="13819" max="13819" width="27.5703125" customWidth="1"/>
    <col min="13820" max="13820" width="8.85546875" customWidth="1"/>
    <col min="13821" max="13858" width="9.140625" customWidth="1"/>
    <col min="14073" max="14073" width="3.28515625" customWidth="1"/>
    <col min="14074" max="14074" width="25.5703125" customWidth="1"/>
    <col min="14075" max="14075" width="27.5703125" customWidth="1"/>
    <col min="14076" max="14076" width="8.85546875" customWidth="1"/>
    <col min="14077" max="14114" width="9.140625" customWidth="1"/>
    <col min="14329" max="14329" width="3.28515625" customWidth="1"/>
    <col min="14330" max="14330" width="25.5703125" customWidth="1"/>
    <col min="14331" max="14331" width="27.5703125" customWidth="1"/>
    <col min="14332" max="14332" width="8.85546875" customWidth="1"/>
    <col min="14333" max="14370" width="9.140625" customWidth="1"/>
    <col min="14585" max="14585" width="3.28515625" customWidth="1"/>
    <col min="14586" max="14586" width="25.5703125" customWidth="1"/>
    <col min="14587" max="14587" width="27.5703125" customWidth="1"/>
    <col min="14588" max="14588" width="8.85546875" customWidth="1"/>
    <col min="14589" max="14626" width="9.140625" customWidth="1"/>
    <col min="14841" max="14841" width="3.28515625" customWidth="1"/>
    <col min="14842" max="14842" width="25.5703125" customWidth="1"/>
    <col min="14843" max="14843" width="27.5703125" customWidth="1"/>
    <col min="14844" max="14844" width="8.85546875" customWidth="1"/>
    <col min="14845" max="14882" width="9.140625" customWidth="1"/>
    <col min="15097" max="15097" width="3.28515625" customWidth="1"/>
    <col min="15098" max="15098" width="25.5703125" customWidth="1"/>
    <col min="15099" max="15099" width="27.5703125" customWidth="1"/>
    <col min="15100" max="15100" width="8.85546875" customWidth="1"/>
    <col min="15101" max="15138" width="9.140625" customWidth="1"/>
    <col min="15353" max="15353" width="3.28515625" customWidth="1"/>
    <col min="15354" max="15354" width="25.5703125" customWidth="1"/>
    <col min="15355" max="15355" width="27.5703125" customWidth="1"/>
    <col min="15356" max="15356" width="8.85546875" customWidth="1"/>
    <col min="15357" max="15394" width="9.140625" customWidth="1"/>
    <col min="15609" max="15609" width="3.28515625" customWidth="1"/>
    <col min="15610" max="15610" width="25.5703125" customWidth="1"/>
    <col min="15611" max="15611" width="27.5703125" customWidth="1"/>
    <col min="15612" max="15612" width="8.85546875" customWidth="1"/>
    <col min="15613" max="15650" width="9.140625" customWidth="1"/>
    <col min="15865" max="15865" width="3.28515625" customWidth="1"/>
    <col min="15866" max="15866" width="25.5703125" customWidth="1"/>
    <col min="15867" max="15867" width="27.5703125" customWidth="1"/>
    <col min="15868" max="15868" width="8.85546875" customWidth="1"/>
    <col min="15869" max="15906" width="9.140625" customWidth="1"/>
    <col min="16121" max="16121" width="3.28515625" customWidth="1"/>
    <col min="16122" max="16122" width="25.5703125" customWidth="1"/>
    <col min="16123" max="16123" width="27.5703125" customWidth="1"/>
    <col min="16124" max="16124" width="8.85546875" customWidth="1"/>
    <col min="16125" max="16162" width="9.140625" customWidth="1"/>
  </cols>
  <sheetData>
    <row r="1" spans="2:34" x14ac:dyDescent="0.25">
      <c r="B1" s="132" t="s">
        <v>76</v>
      </c>
      <c r="C1" s="132"/>
      <c r="D1" s="132"/>
      <c r="E1" s="132"/>
      <c r="F1" s="132"/>
    </row>
    <row r="2" spans="2:34" ht="47.25" customHeight="1" thickBot="1" x14ac:dyDescent="0.3">
      <c r="B2" s="133" t="s">
        <v>81</v>
      </c>
      <c r="C2" s="133"/>
      <c r="D2" s="133"/>
      <c r="E2" s="133"/>
      <c r="F2" s="133"/>
    </row>
    <row r="3" spans="2:34" s="2" customFormat="1" ht="18.75" customHeight="1" x14ac:dyDescent="0.25">
      <c r="B3" s="134" t="s">
        <v>0</v>
      </c>
      <c r="C3" s="136" t="s">
        <v>1</v>
      </c>
      <c r="D3" s="136" t="s">
        <v>6</v>
      </c>
      <c r="E3" s="136"/>
      <c r="F3" s="13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2:34" s="2" customFormat="1" ht="22.5" customHeight="1" thickBot="1" x14ac:dyDescent="0.3">
      <c r="B4" s="135"/>
      <c r="C4" s="137"/>
      <c r="D4" s="109">
        <v>0.16666666666666666</v>
      </c>
      <c r="E4" s="109">
        <v>0.41666666666666669</v>
      </c>
      <c r="F4" s="110">
        <v>0.875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2:34" s="2" customFormat="1" ht="23.25" customHeight="1" x14ac:dyDescent="0.25">
      <c r="B5" s="140" t="s">
        <v>82</v>
      </c>
      <c r="C5" s="171" t="s">
        <v>4</v>
      </c>
      <c r="D5" s="81">
        <v>1.5820000000000001</v>
      </c>
      <c r="E5" s="81">
        <v>2.3719999999999999</v>
      </c>
      <c r="F5" s="111">
        <v>1.772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2:34" s="2" customFormat="1" ht="23.25" customHeight="1" x14ac:dyDescent="0.25">
      <c r="B6" s="141"/>
      <c r="C6" s="172" t="s">
        <v>5</v>
      </c>
      <c r="D6" s="82">
        <v>0</v>
      </c>
      <c r="E6" s="82">
        <v>0</v>
      </c>
      <c r="F6" s="83">
        <v>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2:34" s="2" customFormat="1" ht="23.25" customHeight="1" x14ac:dyDescent="0.25">
      <c r="B7" s="141"/>
      <c r="C7" s="112" t="s">
        <v>22</v>
      </c>
      <c r="D7" s="84">
        <v>6.6</v>
      </c>
      <c r="E7" s="84">
        <v>14.3</v>
      </c>
      <c r="F7" s="85">
        <v>10.1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2:34" s="2" customFormat="1" ht="23.25" customHeight="1" x14ac:dyDescent="0.25">
      <c r="B8" s="141"/>
      <c r="C8" s="112" t="s">
        <v>23</v>
      </c>
      <c r="D8" s="84">
        <v>3.8</v>
      </c>
      <c r="E8" s="84">
        <v>6.9</v>
      </c>
      <c r="F8" s="85">
        <v>5.3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2:34" s="1" customFormat="1" ht="23.25" customHeight="1" x14ac:dyDescent="0.25">
      <c r="B9" s="141"/>
      <c r="C9" s="112" t="s">
        <v>26</v>
      </c>
      <c r="D9" s="84">
        <v>3</v>
      </c>
      <c r="E9" s="84">
        <v>6.4</v>
      </c>
      <c r="F9" s="85">
        <v>5</v>
      </c>
    </row>
    <row r="10" spans="2:34" s="2" customFormat="1" ht="51.75" customHeight="1" x14ac:dyDescent="0.25">
      <c r="B10" s="141"/>
      <c r="C10" s="112" t="s">
        <v>24</v>
      </c>
      <c r="D10" s="86">
        <v>3.3</v>
      </c>
      <c r="E10" s="87">
        <v>7.6000000000000005</v>
      </c>
      <c r="F10" s="88">
        <v>6.5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2:34" s="2" customFormat="1" ht="47.25" customHeight="1" x14ac:dyDescent="0.25">
      <c r="B11" s="141"/>
      <c r="C11" s="112" t="s">
        <v>25</v>
      </c>
      <c r="D11" s="86">
        <v>0.5</v>
      </c>
      <c r="E11" s="87">
        <v>0.69999999999999973</v>
      </c>
      <c r="F11" s="88">
        <v>1.1000000000000001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2:34" s="2" customFormat="1" ht="23.25" customHeight="1" thickBot="1" x14ac:dyDescent="0.3">
      <c r="B12" s="142"/>
      <c r="C12" s="173" t="s">
        <v>83</v>
      </c>
      <c r="D12" s="113">
        <v>37.700000000000003</v>
      </c>
      <c r="E12" s="114">
        <v>54.199999999999996</v>
      </c>
      <c r="F12" s="115">
        <v>52.900000000000006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2:34" s="2" customFormat="1" ht="45.75" customHeight="1" thickBot="1" x14ac:dyDescent="0.3">
      <c r="B13" s="143" t="s">
        <v>84</v>
      </c>
      <c r="C13" s="144"/>
      <c r="D13" s="89">
        <v>56.481999999999999</v>
      </c>
      <c r="E13" s="89">
        <v>92.472000000000008</v>
      </c>
      <c r="F13" s="90">
        <v>82.672000000000011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2:34" s="2" customFormat="1" ht="55.5" customHeight="1" thickBot="1" x14ac:dyDescent="0.3">
      <c r="B14" s="143" t="s">
        <v>85</v>
      </c>
      <c r="C14" s="144"/>
      <c r="D14" s="113">
        <v>18.782</v>
      </c>
      <c r="E14" s="114">
        <v>38.272000000000006</v>
      </c>
      <c r="F14" s="115">
        <v>29.772000000000002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2:34" s="2" customFormat="1" ht="23.25" customHeight="1" thickBot="1" x14ac:dyDescent="0.3">
      <c r="B15" s="107" t="s">
        <v>82</v>
      </c>
      <c r="C15" s="112" t="s">
        <v>42</v>
      </c>
      <c r="D15" s="86">
        <v>5.6</v>
      </c>
      <c r="E15" s="87">
        <v>9.4</v>
      </c>
      <c r="F15" s="88">
        <v>8.9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2:34" s="2" customFormat="1" ht="24.75" customHeight="1" thickBot="1" x14ac:dyDescent="0.3">
      <c r="B16" s="143" t="s">
        <v>86</v>
      </c>
      <c r="C16" s="144"/>
      <c r="D16" s="89">
        <v>5.6</v>
      </c>
      <c r="E16" s="89">
        <v>9.4</v>
      </c>
      <c r="F16" s="90">
        <v>8.9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2:34" s="2" customFormat="1" ht="33.75" customHeight="1" thickBot="1" x14ac:dyDescent="0.3">
      <c r="B17" s="143" t="s">
        <v>87</v>
      </c>
      <c r="C17" s="144"/>
      <c r="D17" s="116">
        <v>62.082000000000001</v>
      </c>
      <c r="E17" s="116">
        <v>101.87200000000001</v>
      </c>
      <c r="F17" s="117">
        <v>91.572000000000017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2:34" s="1" customFormat="1" x14ac:dyDescent="0.25"/>
    <row r="19" spans="2:34" s="1" customFormat="1" ht="35.25" customHeight="1" x14ac:dyDescent="0.25">
      <c r="B19" s="139" t="s">
        <v>35</v>
      </c>
      <c r="C19" s="139"/>
      <c r="D19" s="139"/>
    </row>
    <row r="20" spans="2:34" s="106" customFormat="1" x14ac:dyDescent="0.25">
      <c r="B20" s="1"/>
      <c r="C20" s="1"/>
      <c r="D20" s="1"/>
    </row>
    <row r="21" spans="2:34" s="106" customFormat="1" x14ac:dyDescent="0.25">
      <c r="B21" s="1"/>
      <c r="C21" s="1"/>
      <c r="D21" s="1"/>
    </row>
    <row r="22" spans="2:34" s="106" customFormat="1" x14ac:dyDescent="0.25">
      <c r="B22" s="1"/>
      <c r="C22" s="1"/>
      <c r="D22" s="1"/>
    </row>
    <row r="23" spans="2:34" x14ac:dyDescent="0.25">
      <c r="B23" s="1"/>
      <c r="C23" s="1"/>
      <c r="D23" s="1"/>
    </row>
    <row r="24" spans="2:34" x14ac:dyDescent="0.25">
      <c r="B24" s="1"/>
      <c r="C24" s="1"/>
      <c r="D24" s="1"/>
    </row>
  </sheetData>
  <mergeCells count="11">
    <mergeCell ref="B19:D19"/>
    <mergeCell ref="B5:B12"/>
    <mergeCell ref="B13:C13"/>
    <mergeCell ref="B14:C14"/>
    <mergeCell ref="B16:C16"/>
    <mergeCell ref="B17:C17"/>
    <mergeCell ref="B1:F1"/>
    <mergeCell ref="B2:F2"/>
    <mergeCell ref="B3:B4"/>
    <mergeCell ref="C3:C4"/>
    <mergeCell ref="D3:F3"/>
  </mergeCells>
  <phoneticPr fontId="11" type="noConversion"/>
  <printOptions horizontalCentered="1"/>
  <pageMargins left="0.74803149606299213" right="0.74803149606299213" top="0.51181102362204722" bottom="0.4724409448818898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38"/>
  <sheetViews>
    <sheetView topLeftCell="A4" zoomScale="90" zoomScaleNormal="90" workbookViewId="0">
      <selection activeCell="I26" sqref="I26"/>
    </sheetView>
  </sheetViews>
  <sheetFormatPr defaultRowHeight="15.75" x14ac:dyDescent="0.25"/>
  <cols>
    <col min="1" max="1" width="3.28515625" style="100" customWidth="1"/>
    <col min="2" max="2" width="29.85546875" style="99" customWidth="1"/>
    <col min="3" max="3" width="27.5703125" style="99" customWidth="1"/>
    <col min="4" max="6" width="11" style="99" customWidth="1"/>
    <col min="7" max="7" width="12" style="99" customWidth="1"/>
    <col min="8" max="42" width="9.140625" style="99" customWidth="1"/>
    <col min="43" max="256" width="9.140625" style="100"/>
    <col min="257" max="257" width="3.28515625" style="100" customWidth="1"/>
    <col min="258" max="258" width="29.85546875" style="100" customWidth="1"/>
    <col min="259" max="259" width="27.5703125" style="100" customWidth="1"/>
    <col min="260" max="260" width="8.85546875" style="100" customWidth="1"/>
    <col min="261" max="298" width="9.140625" style="100" customWidth="1"/>
    <col min="299" max="512" width="9.140625" style="100"/>
    <col min="513" max="513" width="3.28515625" style="100" customWidth="1"/>
    <col min="514" max="514" width="29.85546875" style="100" customWidth="1"/>
    <col min="515" max="515" width="27.5703125" style="100" customWidth="1"/>
    <col min="516" max="516" width="8.85546875" style="100" customWidth="1"/>
    <col min="517" max="554" width="9.140625" style="100" customWidth="1"/>
    <col min="555" max="768" width="9.140625" style="100"/>
    <col min="769" max="769" width="3.28515625" style="100" customWidth="1"/>
    <col min="770" max="770" width="29.85546875" style="100" customWidth="1"/>
    <col min="771" max="771" width="27.5703125" style="100" customWidth="1"/>
    <col min="772" max="772" width="8.85546875" style="100" customWidth="1"/>
    <col min="773" max="810" width="9.140625" style="100" customWidth="1"/>
    <col min="811" max="1024" width="9.140625" style="100"/>
    <col min="1025" max="1025" width="3.28515625" style="100" customWidth="1"/>
    <col min="1026" max="1026" width="29.85546875" style="100" customWidth="1"/>
    <col min="1027" max="1027" width="27.5703125" style="100" customWidth="1"/>
    <col min="1028" max="1028" width="8.85546875" style="100" customWidth="1"/>
    <col min="1029" max="1066" width="9.140625" style="100" customWidth="1"/>
    <col min="1067" max="1280" width="9.140625" style="100"/>
    <col min="1281" max="1281" width="3.28515625" style="100" customWidth="1"/>
    <col min="1282" max="1282" width="29.85546875" style="100" customWidth="1"/>
    <col min="1283" max="1283" width="27.5703125" style="100" customWidth="1"/>
    <col min="1284" max="1284" width="8.85546875" style="100" customWidth="1"/>
    <col min="1285" max="1322" width="9.140625" style="100" customWidth="1"/>
    <col min="1323" max="1536" width="9.140625" style="100"/>
    <col min="1537" max="1537" width="3.28515625" style="100" customWidth="1"/>
    <col min="1538" max="1538" width="29.85546875" style="100" customWidth="1"/>
    <col min="1539" max="1539" width="27.5703125" style="100" customWidth="1"/>
    <col min="1540" max="1540" width="8.85546875" style="100" customWidth="1"/>
    <col min="1541" max="1578" width="9.140625" style="100" customWidth="1"/>
    <col min="1579" max="1792" width="9.140625" style="100"/>
    <col min="1793" max="1793" width="3.28515625" style="100" customWidth="1"/>
    <col min="1794" max="1794" width="29.85546875" style="100" customWidth="1"/>
    <col min="1795" max="1795" width="27.5703125" style="100" customWidth="1"/>
    <col min="1796" max="1796" width="8.85546875" style="100" customWidth="1"/>
    <col min="1797" max="1834" width="9.140625" style="100" customWidth="1"/>
    <col min="1835" max="2048" width="9.140625" style="100"/>
    <col min="2049" max="2049" width="3.28515625" style="100" customWidth="1"/>
    <col min="2050" max="2050" width="29.85546875" style="100" customWidth="1"/>
    <col min="2051" max="2051" width="27.5703125" style="100" customWidth="1"/>
    <col min="2052" max="2052" width="8.85546875" style="100" customWidth="1"/>
    <col min="2053" max="2090" width="9.140625" style="100" customWidth="1"/>
    <col min="2091" max="2304" width="9.140625" style="100"/>
    <col min="2305" max="2305" width="3.28515625" style="100" customWidth="1"/>
    <col min="2306" max="2306" width="29.85546875" style="100" customWidth="1"/>
    <col min="2307" max="2307" width="27.5703125" style="100" customWidth="1"/>
    <col min="2308" max="2308" width="8.85546875" style="100" customWidth="1"/>
    <col min="2309" max="2346" width="9.140625" style="100" customWidth="1"/>
    <col min="2347" max="2560" width="9.140625" style="100"/>
    <col min="2561" max="2561" width="3.28515625" style="100" customWidth="1"/>
    <col min="2562" max="2562" width="29.85546875" style="100" customWidth="1"/>
    <col min="2563" max="2563" width="27.5703125" style="100" customWidth="1"/>
    <col min="2564" max="2564" width="8.85546875" style="100" customWidth="1"/>
    <col min="2565" max="2602" width="9.140625" style="100" customWidth="1"/>
    <col min="2603" max="2816" width="9.140625" style="100"/>
    <col min="2817" max="2817" width="3.28515625" style="100" customWidth="1"/>
    <col min="2818" max="2818" width="29.85546875" style="100" customWidth="1"/>
    <col min="2819" max="2819" width="27.5703125" style="100" customWidth="1"/>
    <col min="2820" max="2820" width="8.85546875" style="100" customWidth="1"/>
    <col min="2821" max="2858" width="9.140625" style="100" customWidth="1"/>
    <col min="2859" max="3072" width="9.140625" style="100"/>
    <col min="3073" max="3073" width="3.28515625" style="100" customWidth="1"/>
    <col min="3074" max="3074" width="29.85546875" style="100" customWidth="1"/>
    <col min="3075" max="3075" width="27.5703125" style="100" customWidth="1"/>
    <col min="3076" max="3076" width="8.85546875" style="100" customWidth="1"/>
    <col min="3077" max="3114" width="9.140625" style="100" customWidth="1"/>
    <col min="3115" max="3328" width="9.140625" style="100"/>
    <col min="3329" max="3329" width="3.28515625" style="100" customWidth="1"/>
    <col min="3330" max="3330" width="29.85546875" style="100" customWidth="1"/>
    <col min="3331" max="3331" width="27.5703125" style="100" customWidth="1"/>
    <col min="3332" max="3332" width="8.85546875" style="100" customWidth="1"/>
    <col min="3333" max="3370" width="9.140625" style="100" customWidth="1"/>
    <col min="3371" max="3584" width="9.140625" style="100"/>
    <col min="3585" max="3585" width="3.28515625" style="100" customWidth="1"/>
    <col min="3586" max="3586" width="29.85546875" style="100" customWidth="1"/>
    <col min="3587" max="3587" width="27.5703125" style="100" customWidth="1"/>
    <col min="3588" max="3588" width="8.85546875" style="100" customWidth="1"/>
    <col min="3589" max="3626" width="9.140625" style="100" customWidth="1"/>
    <col min="3627" max="3840" width="9.140625" style="100"/>
    <col min="3841" max="3841" width="3.28515625" style="100" customWidth="1"/>
    <col min="3842" max="3842" width="29.85546875" style="100" customWidth="1"/>
    <col min="3843" max="3843" width="27.5703125" style="100" customWidth="1"/>
    <col min="3844" max="3844" width="8.85546875" style="100" customWidth="1"/>
    <col min="3845" max="3882" width="9.140625" style="100" customWidth="1"/>
    <col min="3883" max="4096" width="9.140625" style="100"/>
    <col min="4097" max="4097" width="3.28515625" style="100" customWidth="1"/>
    <col min="4098" max="4098" width="29.85546875" style="100" customWidth="1"/>
    <col min="4099" max="4099" width="27.5703125" style="100" customWidth="1"/>
    <col min="4100" max="4100" width="8.85546875" style="100" customWidth="1"/>
    <col min="4101" max="4138" width="9.140625" style="100" customWidth="1"/>
    <col min="4139" max="4352" width="9.140625" style="100"/>
    <col min="4353" max="4353" width="3.28515625" style="100" customWidth="1"/>
    <col min="4354" max="4354" width="29.85546875" style="100" customWidth="1"/>
    <col min="4355" max="4355" width="27.5703125" style="100" customWidth="1"/>
    <col min="4356" max="4356" width="8.85546875" style="100" customWidth="1"/>
    <col min="4357" max="4394" width="9.140625" style="100" customWidth="1"/>
    <col min="4395" max="4608" width="9.140625" style="100"/>
    <col min="4609" max="4609" width="3.28515625" style="100" customWidth="1"/>
    <col min="4610" max="4610" width="29.85546875" style="100" customWidth="1"/>
    <col min="4611" max="4611" width="27.5703125" style="100" customWidth="1"/>
    <col min="4612" max="4612" width="8.85546875" style="100" customWidth="1"/>
    <col min="4613" max="4650" width="9.140625" style="100" customWidth="1"/>
    <col min="4651" max="4864" width="9.140625" style="100"/>
    <col min="4865" max="4865" width="3.28515625" style="100" customWidth="1"/>
    <col min="4866" max="4866" width="29.85546875" style="100" customWidth="1"/>
    <col min="4867" max="4867" width="27.5703125" style="100" customWidth="1"/>
    <col min="4868" max="4868" width="8.85546875" style="100" customWidth="1"/>
    <col min="4869" max="4906" width="9.140625" style="100" customWidth="1"/>
    <col min="4907" max="5120" width="9.140625" style="100"/>
    <col min="5121" max="5121" width="3.28515625" style="100" customWidth="1"/>
    <col min="5122" max="5122" width="29.85546875" style="100" customWidth="1"/>
    <col min="5123" max="5123" width="27.5703125" style="100" customWidth="1"/>
    <col min="5124" max="5124" width="8.85546875" style="100" customWidth="1"/>
    <col min="5125" max="5162" width="9.140625" style="100" customWidth="1"/>
    <col min="5163" max="5376" width="9.140625" style="100"/>
    <col min="5377" max="5377" width="3.28515625" style="100" customWidth="1"/>
    <col min="5378" max="5378" width="29.85546875" style="100" customWidth="1"/>
    <col min="5379" max="5379" width="27.5703125" style="100" customWidth="1"/>
    <col min="5380" max="5380" width="8.85546875" style="100" customWidth="1"/>
    <col min="5381" max="5418" width="9.140625" style="100" customWidth="1"/>
    <col min="5419" max="5632" width="9.140625" style="100"/>
    <col min="5633" max="5633" width="3.28515625" style="100" customWidth="1"/>
    <col min="5634" max="5634" width="29.85546875" style="100" customWidth="1"/>
    <col min="5635" max="5635" width="27.5703125" style="100" customWidth="1"/>
    <col min="5636" max="5636" width="8.85546875" style="100" customWidth="1"/>
    <col min="5637" max="5674" width="9.140625" style="100" customWidth="1"/>
    <col min="5675" max="5888" width="9.140625" style="100"/>
    <col min="5889" max="5889" width="3.28515625" style="100" customWidth="1"/>
    <col min="5890" max="5890" width="29.85546875" style="100" customWidth="1"/>
    <col min="5891" max="5891" width="27.5703125" style="100" customWidth="1"/>
    <col min="5892" max="5892" width="8.85546875" style="100" customWidth="1"/>
    <col min="5893" max="5930" width="9.140625" style="100" customWidth="1"/>
    <col min="5931" max="6144" width="9.140625" style="100"/>
    <col min="6145" max="6145" width="3.28515625" style="100" customWidth="1"/>
    <col min="6146" max="6146" width="29.85546875" style="100" customWidth="1"/>
    <col min="6147" max="6147" width="27.5703125" style="100" customWidth="1"/>
    <col min="6148" max="6148" width="8.85546875" style="100" customWidth="1"/>
    <col min="6149" max="6186" width="9.140625" style="100" customWidth="1"/>
    <col min="6187" max="6400" width="9.140625" style="100"/>
    <col min="6401" max="6401" width="3.28515625" style="100" customWidth="1"/>
    <col min="6402" max="6402" width="29.85546875" style="100" customWidth="1"/>
    <col min="6403" max="6403" width="27.5703125" style="100" customWidth="1"/>
    <col min="6404" max="6404" width="8.85546875" style="100" customWidth="1"/>
    <col min="6405" max="6442" width="9.140625" style="100" customWidth="1"/>
    <col min="6443" max="6656" width="9.140625" style="100"/>
    <col min="6657" max="6657" width="3.28515625" style="100" customWidth="1"/>
    <col min="6658" max="6658" width="29.85546875" style="100" customWidth="1"/>
    <col min="6659" max="6659" width="27.5703125" style="100" customWidth="1"/>
    <col min="6660" max="6660" width="8.85546875" style="100" customWidth="1"/>
    <col min="6661" max="6698" width="9.140625" style="100" customWidth="1"/>
    <col min="6699" max="6912" width="9.140625" style="100"/>
    <col min="6913" max="6913" width="3.28515625" style="100" customWidth="1"/>
    <col min="6914" max="6914" width="29.85546875" style="100" customWidth="1"/>
    <col min="6915" max="6915" width="27.5703125" style="100" customWidth="1"/>
    <col min="6916" max="6916" width="8.85546875" style="100" customWidth="1"/>
    <col min="6917" max="6954" width="9.140625" style="100" customWidth="1"/>
    <col min="6955" max="7168" width="9.140625" style="100"/>
    <col min="7169" max="7169" width="3.28515625" style="100" customWidth="1"/>
    <col min="7170" max="7170" width="29.85546875" style="100" customWidth="1"/>
    <col min="7171" max="7171" width="27.5703125" style="100" customWidth="1"/>
    <col min="7172" max="7172" width="8.85546875" style="100" customWidth="1"/>
    <col min="7173" max="7210" width="9.140625" style="100" customWidth="1"/>
    <col min="7211" max="7424" width="9.140625" style="100"/>
    <col min="7425" max="7425" width="3.28515625" style="100" customWidth="1"/>
    <col min="7426" max="7426" width="29.85546875" style="100" customWidth="1"/>
    <col min="7427" max="7427" width="27.5703125" style="100" customWidth="1"/>
    <col min="7428" max="7428" width="8.85546875" style="100" customWidth="1"/>
    <col min="7429" max="7466" width="9.140625" style="100" customWidth="1"/>
    <col min="7467" max="7680" width="9.140625" style="100"/>
    <col min="7681" max="7681" width="3.28515625" style="100" customWidth="1"/>
    <col min="7682" max="7682" width="29.85546875" style="100" customWidth="1"/>
    <col min="7683" max="7683" width="27.5703125" style="100" customWidth="1"/>
    <col min="7684" max="7684" width="8.85546875" style="100" customWidth="1"/>
    <col min="7685" max="7722" width="9.140625" style="100" customWidth="1"/>
    <col min="7723" max="7936" width="9.140625" style="100"/>
    <col min="7937" max="7937" width="3.28515625" style="100" customWidth="1"/>
    <col min="7938" max="7938" width="29.85546875" style="100" customWidth="1"/>
    <col min="7939" max="7939" width="27.5703125" style="100" customWidth="1"/>
    <col min="7940" max="7940" width="8.85546875" style="100" customWidth="1"/>
    <col min="7941" max="7978" width="9.140625" style="100" customWidth="1"/>
    <col min="7979" max="8192" width="9.140625" style="100"/>
    <col min="8193" max="8193" width="3.28515625" style="100" customWidth="1"/>
    <col min="8194" max="8194" width="29.85546875" style="100" customWidth="1"/>
    <col min="8195" max="8195" width="27.5703125" style="100" customWidth="1"/>
    <col min="8196" max="8196" width="8.85546875" style="100" customWidth="1"/>
    <col min="8197" max="8234" width="9.140625" style="100" customWidth="1"/>
    <col min="8235" max="8448" width="9.140625" style="100"/>
    <col min="8449" max="8449" width="3.28515625" style="100" customWidth="1"/>
    <col min="8450" max="8450" width="29.85546875" style="100" customWidth="1"/>
    <col min="8451" max="8451" width="27.5703125" style="100" customWidth="1"/>
    <col min="8452" max="8452" width="8.85546875" style="100" customWidth="1"/>
    <col min="8453" max="8490" width="9.140625" style="100" customWidth="1"/>
    <col min="8491" max="8704" width="9.140625" style="100"/>
    <col min="8705" max="8705" width="3.28515625" style="100" customWidth="1"/>
    <col min="8706" max="8706" width="29.85546875" style="100" customWidth="1"/>
    <col min="8707" max="8707" width="27.5703125" style="100" customWidth="1"/>
    <col min="8708" max="8708" width="8.85546875" style="100" customWidth="1"/>
    <col min="8709" max="8746" width="9.140625" style="100" customWidth="1"/>
    <col min="8747" max="8960" width="9.140625" style="100"/>
    <col min="8961" max="8961" width="3.28515625" style="100" customWidth="1"/>
    <col min="8962" max="8962" width="29.85546875" style="100" customWidth="1"/>
    <col min="8963" max="8963" width="27.5703125" style="100" customWidth="1"/>
    <col min="8964" max="8964" width="8.85546875" style="100" customWidth="1"/>
    <col min="8965" max="9002" width="9.140625" style="100" customWidth="1"/>
    <col min="9003" max="9216" width="9.140625" style="100"/>
    <col min="9217" max="9217" width="3.28515625" style="100" customWidth="1"/>
    <col min="9218" max="9218" width="29.85546875" style="100" customWidth="1"/>
    <col min="9219" max="9219" width="27.5703125" style="100" customWidth="1"/>
    <col min="9220" max="9220" width="8.85546875" style="100" customWidth="1"/>
    <col min="9221" max="9258" width="9.140625" style="100" customWidth="1"/>
    <col min="9259" max="9472" width="9.140625" style="100"/>
    <col min="9473" max="9473" width="3.28515625" style="100" customWidth="1"/>
    <col min="9474" max="9474" width="29.85546875" style="100" customWidth="1"/>
    <col min="9475" max="9475" width="27.5703125" style="100" customWidth="1"/>
    <col min="9476" max="9476" width="8.85546875" style="100" customWidth="1"/>
    <col min="9477" max="9514" width="9.140625" style="100" customWidth="1"/>
    <col min="9515" max="9728" width="9.140625" style="100"/>
    <col min="9729" max="9729" width="3.28515625" style="100" customWidth="1"/>
    <col min="9730" max="9730" width="29.85546875" style="100" customWidth="1"/>
    <col min="9731" max="9731" width="27.5703125" style="100" customWidth="1"/>
    <col min="9732" max="9732" width="8.85546875" style="100" customWidth="1"/>
    <col min="9733" max="9770" width="9.140625" style="100" customWidth="1"/>
    <col min="9771" max="9984" width="9.140625" style="100"/>
    <col min="9985" max="9985" width="3.28515625" style="100" customWidth="1"/>
    <col min="9986" max="9986" width="29.85546875" style="100" customWidth="1"/>
    <col min="9987" max="9987" width="27.5703125" style="100" customWidth="1"/>
    <col min="9988" max="9988" width="8.85546875" style="100" customWidth="1"/>
    <col min="9989" max="10026" width="9.140625" style="100" customWidth="1"/>
    <col min="10027" max="10240" width="9.140625" style="100"/>
    <col min="10241" max="10241" width="3.28515625" style="100" customWidth="1"/>
    <col min="10242" max="10242" width="29.85546875" style="100" customWidth="1"/>
    <col min="10243" max="10243" width="27.5703125" style="100" customWidth="1"/>
    <col min="10244" max="10244" width="8.85546875" style="100" customWidth="1"/>
    <col min="10245" max="10282" width="9.140625" style="100" customWidth="1"/>
    <col min="10283" max="10496" width="9.140625" style="100"/>
    <col min="10497" max="10497" width="3.28515625" style="100" customWidth="1"/>
    <col min="10498" max="10498" width="29.85546875" style="100" customWidth="1"/>
    <col min="10499" max="10499" width="27.5703125" style="100" customWidth="1"/>
    <col min="10500" max="10500" width="8.85546875" style="100" customWidth="1"/>
    <col min="10501" max="10538" width="9.140625" style="100" customWidth="1"/>
    <col min="10539" max="10752" width="9.140625" style="100"/>
    <col min="10753" max="10753" width="3.28515625" style="100" customWidth="1"/>
    <col min="10754" max="10754" width="29.85546875" style="100" customWidth="1"/>
    <col min="10755" max="10755" width="27.5703125" style="100" customWidth="1"/>
    <col min="10756" max="10756" width="8.85546875" style="100" customWidth="1"/>
    <col min="10757" max="10794" width="9.140625" style="100" customWidth="1"/>
    <col min="10795" max="11008" width="9.140625" style="100"/>
    <col min="11009" max="11009" width="3.28515625" style="100" customWidth="1"/>
    <col min="11010" max="11010" width="29.85546875" style="100" customWidth="1"/>
    <col min="11011" max="11011" width="27.5703125" style="100" customWidth="1"/>
    <col min="11012" max="11012" width="8.85546875" style="100" customWidth="1"/>
    <col min="11013" max="11050" width="9.140625" style="100" customWidth="1"/>
    <col min="11051" max="11264" width="9.140625" style="100"/>
    <col min="11265" max="11265" width="3.28515625" style="100" customWidth="1"/>
    <col min="11266" max="11266" width="29.85546875" style="100" customWidth="1"/>
    <col min="11267" max="11267" width="27.5703125" style="100" customWidth="1"/>
    <col min="11268" max="11268" width="8.85546875" style="100" customWidth="1"/>
    <col min="11269" max="11306" width="9.140625" style="100" customWidth="1"/>
    <col min="11307" max="11520" width="9.140625" style="100"/>
    <col min="11521" max="11521" width="3.28515625" style="100" customWidth="1"/>
    <col min="11522" max="11522" width="29.85546875" style="100" customWidth="1"/>
    <col min="11523" max="11523" width="27.5703125" style="100" customWidth="1"/>
    <col min="11524" max="11524" width="8.85546875" style="100" customWidth="1"/>
    <col min="11525" max="11562" width="9.140625" style="100" customWidth="1"/>
    <col min="11563" max="11776" width="9.140625" style="100"/>
    <col min="11777" max="11777" width="3.28515625" style="100" customWidth="1"/>
    <col min="11778" max="11778" width="29.85546875" style="100" customWidth="1"/>
    <col min="11779" max="11779" width="27.5703125" style="100" customWidth="1"/>
    <col min="11780" max="11780" width="8.85546875" style="100" customWidth="1"/>
    <col min="11781" max="11818" width="9.140625" style="100" customWidth="1"/>
    <col min="11819" max="12032" width="9.140625" style="100"/>
    <col min="12033" max="12033" width="3.28515625" style="100" customWidth="1"/>
    <col min="12034" max="12034" width="29.85546875" style="100" customWidth="1"/>
    <col min="12035" max="12035" width="27.5703125" style="100" customWidth="1"/>
    <col min="12036" max="12036" width="8.85546875" style="100" customWidth="1"/>
    <col min="12037" max="12074" width="9.140625" style="100" customWidth="1"/>
    <col min="12075" max="12288" width="9.140625" style="100"/>
    <col min="12289" max="12289" width="3.28515625" style="100" customWidth="1"/>
    <col min="12290" max="12290" width="29.85546875" style="100" customWidth="1"/>
    <col min="12291" max="12291" width="27.5703125" style="100" customWidth="1"/>
    <col min="12292" max="12292" width="8.85546875" style="100" customWidth="1"/>
    <col min="12293" max="12330" width="9.140625" style="100" customWidth="1"/>
    <col min="12331" max="12544" width="9.140625" style="100"/>
    <col min="12545" max="12545" width="3.28515625" style="100" customWidth="1"/>
    <col min="12546" max="12546" width="29.85546875" style="100" customWidth="1"/>
    <col min="12547" max="12547" width="27.5703125" style="100" customWidth="1"/>
    <col min="12548" max="12548" width="8.85546875" style="100" customWidth="1"/>
    <col min="12549" max="12586" width="9.140625" style="100" customWidth="1"/>
    <col min="12587" max="12800" width="9.140625" style="100"/>
    <col min="12801" max="12801" width="3.28515625" style="100" customWidth="1"/>
    <col min="12802" max="12802" width="29.85546875" style="100" customWidth="1"/>
    <col min="12803" max="12803" width="27.5703125" style="100" customWidth="1"/>
    <col min="12804" max="12804" width="8.85546875" style="100" customWidth="1"/>
    <col min="12805" max="12842" width="9.140625" style="100" customWidth="1"/>
    <col min="12843" max="13056" width="9.140625" style="100"/>
    <col min="13057" max="13057" width="3.28515625" style="100" customWidth="1"/>
    <col min="13058" max="13058" width="29.85546875" style="100" customWidth="1"/>
    <col min="13059" max="13059" width="27.5703125" style="100" customWidth="1"/>
    <col min="13060" max="13060" width="8.85546875" style="100" customWidth="1"/>
    <col min="13061" max="13098" width="9.140625" style="100" customWidth="1"/>
    <col min="13099" max="13312" width="9.140625" style="100"/>
    <col min="13313" max="13313" width="3.28515625" style="100" customWidth="1"/>
    <col min="13314" max="13314" width="29.85546875" style="100" customWidth="1"/>
    <col min="13315" max="13315" width="27.5703125" style="100" customWidth="1"/>
    <col min="13316" max="13316" width="8.85546875" style="100" customWidth="1"/>
    <col min="13317" max="13354" width="9.140625" style="100" customWidth="1"/>
    <col min="13355" max="13568" width="9.140625" style="100"/>
    <col min="13569" max="13569" width="3.28515625" style="100" customWidth="1"/>
    <col min="13570" max="13570" width="29.85546875" style="100" customWidth="1"/>
    <col min="13571" max="13571" width="27.5703125" style="100" customWidth="1"/>
    <col min="13572" max="13572" width="8.85546875" style="100" customWidth="1"/>
    <col min="13573" max="13610" width="9.140625" style="100" customWidth="1"/>
    <col min="13611" max="13824" width="9.140625" style="100"/>
    <col min="13825" max="13825" width="3.28515625" style="100" customWidth="1"/>
    <col min="13826" max="13826" width="29.85546875" style="100" customWidth="1"/>
    <col min="13827" max="13827" width="27.5703125" style="100" customWidth="1"/>
    <col min="13828" max="13828" width="8.85546875" style="100" customWidth="1"/>
    <col min="13829" max="13866" width="9.140625" style="100" customWidth="1"/>
    <col min="13867" max="14080" width="9.140625" style="100"/>
    <col min="14081" max="14081" width="3.28515625" style="100" customWidth="1"/>
    <col min="14082" max="14082" width="29.85546875" style="100" customWidth="1"/>
    <col min="14083" max="14083" width="27.5703125" style="100" customWidth="1"/>
    <col min="14084" max="14084" width="8.85546875" style="100" customWidth="1"/>
    <col min="14085" max="14122" width="9.140625" style="100" customWidth="1"/>
    <col min="14123" max="14336" width="9.140625" style="100"/>
    <col min="14337" max="14337" width="3.28515625" style="100" customWidth="1"/>
    <col min="14338" max="14338" width="29.85546875" style="100" customWidth="1"/>
    <col min="14339" max="14339" width="27.5703125" style="100" customWidth="1"/>
    <col min="14340" max="14340" width="8.85546875" style="100" customWidth="1"/>
    <col min="14341" max="14378" width="9.140625" style="100" customWidth="1"/>
    <col min="14379" max="14592" width="9.140625" style="100"/>
    <col min="14593" max="14593" width="3.28515625" style="100" customWidth="1"/>
    <col min="14594" max="14594" width="29.85546875" style="100" customWidth="1"/>
    <col min="14595" max="14595" width="27.5703125" style="100" customWidth="1"/>
    <col min="14596" max="14596" width="8.85546875" style="100" customWidth="1"/>
    <col min="14597" max="14634" width="9.140625" style="100" customWidth="1"/>
    <col min="14635" max="14848" width="9.140625" style="100"/>
    <col min="14849" max="14849" width="3.28515625" style="100" customWidth="1"/>
    <col min="14850" max="14850" width="29.85546875" style="100" customWidth="1"/>
    <col min="14851" max="14851" width="27.5703125" style="100" customWidth="1"/>
    <col min="14852" max="14852" width="8.85546875" style="100" customWidth="1"/>
    <col min="14853" max="14890" width="9.140625" style="100" customWidth="1"/>
    <col min="14891" max="15104" width="9.140625" style="100"/>
    <col min="15105" max="15105" width="3.28515625" style="100" customWidth="1"/>
    <col min="15106" max="15106" width="29.85546875" style="100" customWidth="1"/>
    <col min="15107" max="15107" width="27.5703125" style="100" customWidth="1"/>
    <col min="15108" max="15108" width="8.85546875" style="100" customWidth="1"/>
    <col min="15109" max="15146" width="9.140625" style="100" customWidth="1"/>
    <col min="15147" max="15360" width="9.140625" style="100"/>
    <col min="15361" max="15361" width="3.28515625" style="100" customWidth="1"/>
    <col min="15362" max="15362" width="29.85546875" style="100" customWidth="1"/>
    <col min="15363" max="15363" width="27.5703125" style="100" customWidth="1"/>
    <col min="15364" max="15364" width="8.85546875" style="100" customWidth="1"/>
    <col min="15365" max="15402" width="9.140625" style="100" customWidth="1"/>
    <col min="15403" max="15616" width="9.140625" style="100"/>
    <col min="15617" max="15617" width="3.28515625" style="100" customWidth="1"/>
    <col min="15618" max="15618" width="29.85546875" style="100" customWidth="1"/>
    <col min="15619" max="15619" width="27.5703125" style="100" customWidth="1"/>
    <col min="15620" max="15620" width="8.85546875" style="100" customWidth="1"/>
    <col min="15621" max="15658" width="9.140625" style="100" customWidth="1"/>
    <col min="15659" max="15872" width="9.140625" style="100"/>
    <col min="15873" max="15873" width="3.28515625" style="100" customWidth="1"/>
    <col min="15874" max="15874" width="29.85546875" style="100" customWidth="1"/>
    <col min="15875" max="15875" width="27.5703125" style="100" customWidth="1"/>
    <col min="15876" max="15876" width="8.85546875" style="100" customWidth="1"/>
    <col min="15877" max="15914" width="9.140625" style="100" customWidth="1"/>
    <col min="15915" max="16128" width="9.140625" style="100"/>
    <col min="16129" max="16129" width="3.28515625" style="100" customWidth="1"/>
    <col min="16130" max="16130" width="29.85546875" style="100" customWidth="1"/>
    <col min="16131" max="16131" width="27.5703125" style="100" customWidth="1"/>
    <col min="16132" max="16132" width="8.85546875" style="100" customWidth="1"/>
    <col min="16133" max="16170" width="9.140625" style="100" customWidth="1"/>
    <col min="16171" max="16384" width="9.140625" style="100"/>
  </cols>
  <sheetData>
    <row r="1" spans="2:42" x14ac:dyDescent="0.25">
      <c r="B1" s="145" t="s">
        <v>76</v>
      </c>
      <c r="C1" s="145"/>
      <c r="D1" s="145"/>
      <c r="E1" s="145"/>
      <c r="F1" s="145"/>
    </row>
    <row r="2" spans="2:42" ht="55.5" customHeight="1" thickBot="1" x14ac:dyDescent="0.3">
      <c r="B2" s="133" t="s">
        <v>90</v>
      </c>
      <c r="C2" s="133"/>
      <c r="D2" s="133"/>
      <c r="E2" s="133"/>
      <c r="F2" s="133"/>
    </row>
    <row r="3" spans="2:42" s="6" customFormat="1" ht="18.75" customHeight="1" x14ac:dyDescent="0.25">
      <c r="B3" s="146" t="s">
        <v>0</v>
      </c>
      <c r="C3" s="148" t="s">
        <v>1</v>
      </c>
      <c r="D3" s="148" t="s">
        <v>6</v>
      </c>
      <c r="E3" s="148"/>
      <c r="F3" s="150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6" customFormat="1" ht="18.75" x14ac:dyDescent="0.25">
      <c r="B4" s="147"/>
      <c r="C4" s="149"/>
      <c r="D4" s="118">
        <v>0.16666666666666666</v>
      </c>
      <c r="E4" s="118">
        <v>0.41666666666666669</v>
      </c>
      <c r="F4" s="119">
        <v>0.875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6" customFormat="1" ht="18.75" x14ac:dyDescent="0.25">
      <c r="B5" s="158" t="s">
        <v>28</v>
      </c>
      <c r="C5" s="8" t="s">
        <v>30</v>
      </c>
      <c r="D5" s="101">
        <v>10.6</v>
      </c>
      <c r="E5" s="101">
        <v>16.399999999999999</v>
      </c>
      <c r="F5" s="102">
        <v>14.7</v>
      </c>
      <c r="G5" s="5"/>
      <c r="H5" s="70"/>
      <c r="I5" s="70"/>
      <c r="J5" s="70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6" customFormat="1" ht="18.75" x14ac:dyDescent="0.25">
      <c r="B6" s="159"/>
      <c r="C6" s="8" t="s">
        <v>31</v>
      </c>
      <c r="D6" s="101">
        <v>10.8</v>
      </c>
      <c r="E6" s="101">
        <v>16.8</v>
      </c>
      <c r="F6" s="102">
        <v>15</v>
      </c>
      <c r="G6" s="5"/>
      <c r="H6" s="70"/>
      <c r="I6" s="70"/>
      <c r="J6" s="70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s="6" customFormat="1" ht="18.75" x14ac:dyDescent="0.25">
      <c r="B7" s="159"/>
      <c r="C7" s="8" t="s">
        <v>32</v>
      </c>
      <c r="D7" s="101">
        <v>8.6</v>
      </c>
      <c r="E7" s="101">
        <v>13.5</v>
      </c>
      <c r="F7" s="102">
        <v>12.2</v>
      </c>
      <c r="G7" s="5"/>
      <c r="H7" s="70"/>
      <c r="I7" s="70"/>
      <c r="J7" s="70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</row>
    <row r="8" spans="2:42" s="6" customFormat="1" ht="18.75" x14ac:dyDescent="0.25">
      <c r="B8" s="159"/>
      <c r="C8" s="8" t="s">
        <v>39</v>
      </c>
      <c r="D8" s="101">
        <v>7.6</v>
      </c>
      <c r="E8" s="101">
        <v>12</v>
      </c>
      <c r="F8" s="102">
        <v>10.6</v>
      </c>
      <c r="G8" s="5"/>
      <c r="H8" s="70"/>
      <c r="I8" s="70"/>
      <c r="J8" s="70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</row>
    <row r="9" spans="2:42" s="6" customFormat="1" ht="18.75" x14ac:dyDescent="0.25">
      <c r="B9" s="159"/>
      <c r="C9" s="8" t="s">
        <v>36</v>
      </c>
      <c r="D9" s="101">
        <v>5.8</v>
      </c>
      <c r="E9" s="101">
        <v>9.1999999999999993</v>
      </c>
      <c r="F9" s="102">
        <v>8.3000000000000007</v>
      </c>
      <c r="G9" s="5"/>
      <c r="H9" s="70"/>
      <c r="I9" s="70"/>
      <c r="J9" s="70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</row>
    <row r="10" spans="2:42" s="6" customFormat="1" ht="18.75" x14ac:dyDescent="0.25">
      <c r="B10" s="159"/>
      <c r="C10" s="8" t="s">
        <v>40</v>
      </c>
      <c r="D10" s="101">
        <v>0</v>
      </c>
      <c r="E10" s="101">
        <v>0</v>
      </c>
      <c r="F10" s="102">
        <v>5.5</v>
      </c>
      <c r="G10" s="5"/>
      <c r="H10" s="70"/>
      <c r="I10" s="70"/>
      <c r="J10" s="70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</row>
    <row r="11" spans="2:42" s="6" customFormat="1" ht="18.75" x14ac:dyDescent="0.25">
      <c r="B11" s="160"/>
      <c r="C11" s="12" t="s">
        <v>41</v>
      </c>
      <c r="D11" s="101">
        <v>9.6999999999999993</v>
      </c>
      <c r="E11" s="101">
        <v>11.4</v>
      </c>
      <c r="F11" s="102">
        <v>5.5</v>
      </c>
      <c r="G11" s="5"/>
      <c r="H11" s="70"/>
      <c r="I11" s="70"/>
      <c r="J11" s="70"/>
      <c r="K11" s="9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</row>
    <row r="12" spans="2:42" s="6" customFormat="1" ht="18.75" x14ac:dyDescent="0.25">
      <c r="B12" s="158" t="s">
        <v>77</v>
      </c>
      <c r="C12" s="8" t="s">
        <v>30</v>
      </c>
      <c r="D12" s="101">
        <v>-7.4</v>
      </c>
      <c r="E12" s="101">
        <v>-10.4</v>
      </c>
      <c r="F12" s="102">
        <v>-10</v>
      </c>
      <c r="G12" s="5"/>
      <c r="H12" s="70"/>
      <c r="I12" s="70"/>
      <c r="J12" s="70"/>
      <c r="K12" s="9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</row>
    <row r="13" spans="2:42" s="6" customFormat="1" ht="19.5" customHeight="1" x14ac:dyDescent="0.25">
      <c r="B13" s="159"/>
      <c r="C13" s="8" t="s">
        <v>31</v>
      </c>
      <c r="D13" s="101">
        <v>-7</v>
      </c>
      <c r="E13" s="101">
        <v>-9.1999999999999993</v>
      </c>
      <c r="F13" s="102">
        <v>-8.8000000000000007</v>
      </c>
      <c r="G13" s="5"/>
      <c r="H13" s="70"/>
      <c r="I13" s="70"/>
      <c r="J13" s="70"/>
      <c r="K13" s="9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</row>
    <row r="14" spans="2:42" s="6" customFormat="1" ht="19.5" customHeight="1" x14ac:dyDescent="0.25">
      <c r="B14" s="159"/>
      <c r="C14" s="48" t="s">
        <v>33</v>
      </c>
      <c r="D14" s="101">
        <v>-3.6</v>
      </c>
      <c r="E14" s="101">
        <v>-4.5</v>
      </c>
      <c r="F14" s="102">
        <v>-4.3</v>
      </c>
      <c r="G14" s="5"/>
      <c r="H14" s="70"/>
      <c r="I14" s="70"/>
      <c r="J14" s="70"/>
      <c r="K14" s="9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</row>
    <row r="15" spans="2:42" s="6" customFormat="1" ht="18.75" x14ac:dyDescent="0.25">
      <c r="B15" s="159"/>
      <c r="C15" s="48" t="s">
        <v>29</v>
      </c>
      <c r="D15" s="101">
        <v>0.7</v>
      </c>
      <c r="E15" s="101">
        <v>1.3</v>
      </c>
      <c r="F15" s="102">
        <v>1.4</v>
      </c>
      <c r="G15" s="5"/>
      <c r="H15" s="70"/>
      <c r="I15" s="70"/>
      <c r="J15" s="70"/>
      <c r="K15" s="9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</row>
    <row r="16" spans="2:42" s="6" customFormat="1" ht="19.5" thickBot="1" x14ac:dyDescent="0.3">
      <c r="B16" s="159"/>
      <c r="C16" s="49" t="s">
        <v>56</v>
      </c>
      <c r="D16" s="103">
        <v>9.6</v>
      </c>
      <c r="E16" s="103">
        <v>14.2</v>
      </c>
      <c r="F16" s="104">
        <v>13.6</v>
      </c>
      <c r="G16" s="5"/>
      <c r="H16" s="70"/>
      <c r="I16" s="70"/>
      <c r="J16" s="70"/>
      <c r="K16" s="9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</row>
    <row r="17" spans="2:42" s="5" customFormat="1" ht="16.5" customHeight="1" x14ac:dyDescent="0.25">
      <c r="B17" s="163" t="s">
        <v>20</v>
      </c>
      <c r="C17" s="164"/>
      <c r="D17" s="164"/>
      <c r="E17" s="164"/>
      <c r="F17" s="165"/>
      <c r="H17" s="9"/>
      <c r="I17" s="9"/>
      <c r="J17" s="9"/>
      <c r="K17" s="9"/>
    </row>
    <row r="18" spans="2:42" s="6" customFormat="1" ht="51" customHeight="1" thickBot="1" x14ac:dyDescent="0.3">
      <c r="B18" s="152" t="s">
        <v>78</v>
      </c>
      <c r="C18" s="153"/>
      <c r="D18" s="73">
        <f>IMABS(D12+D13+D15+D14)</f>
        <v>17.3</v>
      </c>
      <c r="E18" s="73">
        <f>IMABS(E12+E13+E15+E14)</f>
        <v>22.8</v>
      </c>
      <c r="F18" s="74">
        <f>IMABS(F12+F13+F15+F14)</f>
        <v>21.700000000000003</v>
      </c>
      <c r="G18" s="5"/>
      <c r="H18" s="9"/>
      <c r="I18" s="9"/>
      <c r="J18" s="71"/>
      <c r="K18" s="9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</row>
    <row r="19" spans="2:42" s="6" customFormat="1" ht="16.5" customHeight="1" thickBot="1" x14ac:dyDescent="0.3">
      <c r="B19" s="154" t="s">
        <v>34</v>
      </c>
      <c r="C19" s="155"/>
      <c r="D19" s="155"/>
      <c r="E19" s="155"/>
      <c r="F19" s="156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</row>
    <row r="20" spans="2:42" s="6" customFormat="1" ht="71.25" customHeight="1" thickBot="1" x14ac:dyDescent="0.3">
      <c r="B20" s="152" t="s">
        <v>57</v>
      </c>
      <c r="C20" s="153"/>
      <c r="D20" s="73">
        <f>D5+D6+D9+D12+D13+D15</f>
        <v>13.499999999999996</v>
      </c>
      <c r="E20" s="73">
        <f>E5+E6+E9+E12+E13+E15</f>
        <v>24.100000000000009</v>
      </c>
      <c r="F20" s="74">
        <f>F5+F6+F9+F12+F13+F15</f>
        <v>20.599999999999998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</row>
    <row r="21" spans="2:42" s="6" customFormat="1" ht="16.5" thickBot="1" x14ac:dyDescent="0.3">
      <c r="B21" s="154" t="s">
        <v>37</v>
      </c>
      <c r="C21" s="155"/>
      <c r="D21" s="155"/>
      <c r="E21" s="155"/>
      <c r="F21" s="156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</row>
    <row r="22" spans="2:42" s="6" customFormat="1" ht="16.5" thickBot="1" x14ac:dyDescent="0.3">
      <c r="B22" s="152" t="s">
        <v>63</v>
      </c>
      <c r="C22" s="153"/>
      <c r="D22" s="75">
        <f>D16</f>
        <v>9.6</v>
      </c>
      <c r="E22" s="75">
        <f>E16</f>
        <v>14.2</v>
      </c>
      <c r="F22" s="76">
        <f>F16</f>
        <v>13.6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</row>
    <row r="23" spans="2:42" s="6" customFormat="1" ht="16.5" thickBot="1" x14ac:dyDescent="0.3">
      <c r="B23" s="154" t="s">
        <v>38</v>
      </c>
      <c r="C23" s="155"/>
      <c r="D23" s="155"/>
      <c r="E23" s="155"/>
      <c r="F23" s="156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</row>
    <row r="24" spans="2:42" s="6" customFormat="1" ht="57" customHeight="1" thickBot="1" x14ac:dyDescent="0.3">
      <c r="B24" s="154" t="s">
        <v>58</v>
      </c>
      <c r="C24" s="157"/>
      <c r="D24" s="77">
        <f>D7+D8+D10+D11+D14</f>
        <v>22.299999999999997</v>
      </c>
      <c r="E24" s="77">
        <f>E7+E8+E10+E11+E14</f>
        <v>32.4</v>
      </c>
      <c r="F24" s="78">
        <f>F7+F8+F10+F11+F14</f>
        <v>29.499999999999996</v>
      </c>
      <c r="G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</row>
    <row r="25" spans="2:42" s="6" customFormat="1" ht="36" customHeight="1" thickBot="1" x14ac:dyDescent="0.3">
      <c r="B25" s="161" t="s">
        <v>59</v>
      </c>
      <c r="C25" s="162"/>
      <c r="D25" s="79">
        <f>ROUNDDOWN(D20+D22+D24,1)</f>
        <v>45.4</v>
      </c>
      <c r="E25" s="79">
        <f>ROUNDDOWN(E20+E22+E24,1)</f>
        <v>70.7</v>
      </c>
      <c r="F25" s="80">
        <f>ROUNDDOWN(F20+F22+F24,1)</f>
        <v>63.7</v>
      </c>
      <c r="G25" s="5"/>
      <c r="H25" s="70"/>
      <c r="I25" s="70"/>
      <c r="J25" s="70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</row>
    <row r="26" spans="2:42" s="6" customFormat="1" ht="32.25" customHeight="1" thickBot="1" x14ac:dyDescent="0.3">
      <c r="B26" s="154" t="s">
        <v>75</v>
      </c>
      <c r="C26" s="155"/>
      <c r="D26" s="77">
        <f>D18-D22</f>
        <v>7.7000000000000011</v>
      </c>
      <c r="E26" s="77">
        <f>E18-E22</f>
        <v>8.6000000000000014</v>
      </c>
      <c r="F26" s="78">
        <f>F18-F22</f>
        <v>8.1000000000000032</v>
      </c>
      <c r="G26" s="57"/>
      <c r="H26" s="57"/>
      <c r="I26" s="57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</row>
    <row r="27" spans="2:42" s="5" customFormat="1" x14ac:dyDescent="0.25"/>
    <row r="28" spans="2:42" s="5" customFormat="1" ht="29.25" customHeight="1" x14ac:dyDescent="0.25">
      <c r="B28" s="151" t="s">
        <v>35</v>
      </c>
      <c r="C28" s="151"/>
      <c r="D28" s="151"/>
    </row>
    <row r="29" spans="2:42" s="99" customFormat="1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2:42" s="99" customFormat="1" x14ac:dyDescent="0.25">
      <c r="B30" s="72" t="s">
        <v>79</v>
      </c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42" s="99" customFormat="1" x14ac:dyDescent="0.25">
      <c r="B31" s="72" t="s">
        <v>80</v>
      </c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2:42" s="99" customFormat="1" x14ac:dyDescent="0.25">
      <c r="B32" s="72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x14ac:dyDescent="0.25">
      <c r="B33" s="5"/>
      <c r="C33" s="5"/>
      <c r="D33" s="5"/>
      <c r="E33" s="9"/>
      <c r="F33" s="5"/>
      <c r="G33" s="5"/>
      <c r="H33" s="5"/>
      <c r="I33" s="5"/>
      <c r="J33" s="5"/>
      <c r="K33" s="5"/>
      <c r="L33" s="5"/>
    </row>
    <row r="34" spans="2:12" x14ac:dyDescent="0.25">
      <c r="B34" s="5"/>
      <c r="C34" s="5"/>
      <c r="D34" s="5"/>
      <c r="E34" s="9"/>
      <c r="F34" s="5"/>
      <c r="G34" s="5"/>
      <c r="H34" s="5"/>
      <c r="I34" s="5"/>
      <c r="J34" s="5"/>
      <c r="K34" s="5"/>
      <c r="L34" s="5"/>
    </row>
    <row r="35" spans="2:12" x14ac:dyDescent="0.25">
      <c r="E35" s="105"/>
    </row>
    <row r="36" spans="2:12" x14ac:dyDescent="0.25">
      <c r="E36" s="105"/>
    </row>
    <row r="37" spans="2:12" x14ac:dyDescent="0.25">
      <c r="E37" s="105"/>
    </row>
    <row r="38" spans="2:12" x14ac:dyDescent="0.25">
      <c r="E38" s="105"/>
    </row>
  </sheetData>
  <mergeCells count="18">
    <mergeCell ref="B28:D28"/>
    <mergeCell ref="B18:C18"/>
    <mergeCell ref="B19:F19"/>
    <mergeCell ref="B24:C24"/>
    <mergeCell ref="B5:B11"/>
    <mergeCell ref="B26:C26"/>
    <mergeCell ref="B12:B16"/>
    <mergeCell ref="B25:C25"/>
    <mergeCell ref="B21:F21"/>
    <mergeCell ref="B22:C22"/>
    <mergeCell ref="B23:F23"/>
    <mergeCell ref="B17:F17"/>
    <mergeCell ref="B20:C20"/>
    <mergeCell ref="B1:F1"/>
    <mergeCell ref="B2:F2"/>
    <mergeCell ref="B3:B4"/>
    <mergeCell ref="C3:C4"/>
    <mergeCell ref="D3:F3"/>
  </mergeCells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47"/>
  <sheetViews>
    <sheetView zoomScale="78" zoomScaleNormal="78" workbookViewId="0">
      <selection activeCell="I30" sqref="I30"/>
    </sheetView>
  </sheetViews>
  <sheetFormatPr defaultRowHeight="15.75" x14ac:dyDescent="0.25"/>
  <cols>
    <col min="1" max="1" width="3.28515625" style="6" customWidth="1"/>
    <col min="2" max="2" width="24.85546875" style="5" customWidth="1"/>
    <col min="3" max="3" width="48.5703125" style="5" customWidth="1"/>
    <col min="4" max="4" width="8.85546875" style="5" customWidth="1"/>
    <col min="5" max="9" width="9.140625" style="5" customWidth="1"/>
    <col min="10" max="10" width="12.42578125" style="5" customWidth="1"/>
    <col min="11" max="42" width="9.140625" style="5" customWidth="1"/>
    <col min="43" max="256" width="9.140625" style="6"/>
    <col min="257" max="257" width="3.28515625" style="6" customWidth="1"/>
    <col min="258" max="258" width="24.85546875" style="6" customWidth="1"/>
    <col min="259" max="259" width="48.5703125" style="6" customWidth="1"/>
    <col min="260" max="260" width="8.85546875" style="6" customWidth="1"/>
    <col min="261" max="298" width="9.140625" style="6" customWidth="1"/>
    <col min="299" max="512" width="9.140625" style="6"/>
    <col min="513" max="513" width="3.28515625" style="6" customWidth="1"/>
    <col min="514" max="514" width="24.85546875" style="6" customWidth="1"/>
    <col min="515" max="515" width="48.5703125" style="6" customWidth="1"/>
    <col min="516" max="516" width="8.85546875" style="6" customWidth="1"/>
    <col min="517" max="554" width="9.140625" style="6" customWidth="1"/>
    <col min="555" max="768" width="9.140625" style="6"/>
    <col min="769" max="769" width="3.28515625" style="6" customWidth="1"/>
    <col min="770" max="770" width="24.85546875" style="6" customWidth="1"/>
    <col min="771" max="771" width="48.5703125" style="6" customWidth="1"/>
    <col min="772" max="772" width="8.85546875" style="6" customWidth="1"/>
    <col min="773" max="810" width="9.140625" style="6" customWidth="1"/>
    <col min="811" max="1024" width="9.140625" style="6"/>
    <col min="1025" max="1025" width="3.28515625" style="6" customWidth="1"/>
    <col min="1026" max="1026" width="24.85546875" style="6" customWidth="1"/>
    <col min="1027" max="1027" width="48.5703125" style="6" customWidth="1"/>
    <col min="1028" max="1028" width="8.85546875" style="6" customWidth="1"/>
    <col min="1029" max="1066" width="9.140625" style="6" customWidth="1"/>
    <col min="1067" max="1280" width="9.140625" style="6"/>
    <col min="1281" max="1281" width="3.28515625" style="6" customWidth="1"/>
    <col min="1282" max="1282" width="24.85546875" style="6" customWidth="1"/>
    <col min="1283" max="1283" width="48.5703125" style="6" customWidth="1"/>
    <col min="1284" max="1284" width="8.85546875" style="6" customWidth="1"/>
    <col min="1285" max="1322" width="9.140625" style="6" customWidth="1"/>
    <col min="1323" max="1536" width="9.140625" style="6"/>
    <col min="1537" max="1537" width="3.28515625" style="6" customWidth="1"/>
    <col min="1538" max="1538" width="24.85546875" style="6" customWidth="1"/>
    <col min="1539" max="1539" width="48.5703125" style="6" customWidth="1"/>
    <col min="1540" max="1540" width="8.85546875" style="6" customWidth="1"/>
    <col min="1541" max="1578" width="9.140625" style="6" customWidth="1"/>
    <col min="1579" max="1792" width="9.140625" style="6"/>
    <col min="1793" max="1793" width="3.28515625" style="6" customWidth="1"/>
    <col min="1794" max="1794" width="24.85546875" style="6" customWidth="1"/>
    <col min="1795" max="1795" width="48.5703125" style="6" customWidth="1"/>
    <col min="1796" max="1796" width="8.85546875" style="6" customWidth="1"/>
    <col min="1797" max="1834" width="9.140625" style="6" customWidth="1"/>
    <col min="1835" max="2048" width="9.140625" style="6"/>
    <col min="2049" max="2049" width="3.28515625" style="6" customWidth="1"/>
    <col min="2050" max="2050" width="24.85546875" style="6" customWidth="1"/>
    <col min="2051" max="2051" width="48.5703125" style="6" customWidth="1"/>
    <col min="2052" max="2052" width="8.85546875" style="6" customWidth="1"/>
    <col min="2053" max="2090" width="9.140625" style="6" customWidth="1"/>
    <col min="2091" max="2304" width="9.140625" style="6"/>
    <col min="2305" max="2305" width="3.28515625" style="6" customWidth="1"/>
    <col min="2306" max="2306" width="24.85546875" style="6" customWidth="1"/>
    <col min="2307" max="2307" width="48.5703125" style="6" customWidth="1"/>
    <col min="2308" max="2308" width="8.85546875" style="6" customWidth="1"/>
    <col min="2309" max="2346" width="9.140625" style="6" customWidth="1"/>
    <col min="2347" max="2560" width="9.140625" style="6"/>
    <col min="2561" max="2561" width="3.28515625" style="6" customWidth="1"/>
    <col min="2562" max="2562" width="24.85546875" style="6" customWidth="1"/>
    <col min="2563" max="2563" width="48.5703125" style="6" customWidth="1"/>
    <col min="2564" max="2564" width="8.85546875" style="6" customWidth="1"/>
    <col min="2565" max="2602" width="9.140625" style="6" customWidth="1"/>
    <col min="2603" max="2816" width="9.140625" style="6"/>
    <col min="2817" max="2817" width="3.28515625" style="6" customWidth="1"/>
    <col min="2818" max="2818" width="24.85546875" style="6" customWidth="1"/>
    <col min="2819" max="2819" width="48.5703125" style="6" customWidth="1"/>
    <col min="2820" max="2820" width="8.85546875" style="6" customWidth="1"/>
    <col min="2821" max="2858" width="9.140625" style="6" customWidth="1"/>
    <col min="2859" max="3072" width="9.140625" style="6"/>
    <col min="3073" max="3073" width="3.28515625" style="6" customWidth="1"/>
    <col min="3074" max="3074" width="24.85546875" style="6" customWidth="1"/>
    <col min="3075" max="3075" width="48.5703125" style="6" customWidth="1"/>
    <col min="3076" max="3076" width="8.85546875" style="6" customWidth="1"/>
    <col min="3077" max="3114" width="9.140625" style="6" customWidth="1"/>
    <col min="3115" max="3328" width="9.140625" style="6"/>
    <col min="3329" max="3329" width="3.28515625" style="6" customWidth="1"/>
    <col min="3330" max="3330" width="24.85546875" style="6" customWidth="1"/>
    <col min="3331" max="3331" width="48.5703125" style="6" customWidth="1"/>
    <col min="3332" max="3332" width="8.85546875" style="6" customWidth="1"/>
    <col min="3333" max="3370" width="9.140625" style="6" customWidth="1"/>
    <col min="3371" max="3584" width="9.140625" style="6"/>
    <col min="3585" max="3585" width="3.28515625" style="6" customWidth="1"/>
    <col min="3586" max="3586" width="24.85546875" style="6" customWidth="1"/>
    <col min="3587" max="3587" width="48.5703125" style="6" customWidth="1"/>
    <col min="3588" max="3588" width="8.85546875" style="6" customWidth="1"/>
    <col min="3589" max="3626" width="9.140625" style="6" customWidth="1"/>
    <col min="3627" max="3840" width="9.140625" style="6"/>
    <col min="3841" max="3841" width="3.28515625" style="6" customWidth="1"/>
    <col min="3842" max="3842" width="24.85546875" style="6" customWidth="1"/>
    <col min="3843" max="3843" width="48.5703125" style="6" customWidth="1"/>
    <col min="3844" max="3844" width="8.85546875" style="6" customWidth="1"/>
    <col min="3845" max="3882" width="9.140625" style="6" customWidth="1"/>
    <col min="3883" max="4096" width="9.140625" style="6"/>
    <col min="4097" max="4097" width="3.28515625" style="6" customWidth="1"/>
    <col min="4098" max="4098" width="24.85546875" style="6" customWidth="1"/>
    <col min="4099" max="4099" width="48.5703125" style="6" customWidth="1"/>
    <col min="4100" max="4100" width="8.85546875" style="6" customWidth="1"/>
    <col min="4101" max="4138" width="9.140625" style="6" customWidth="1"/>
    <col min="4139" max="4352" width="9.140625" style="6"/>
    <col min="4353" max="4353" width="3.28515625" style="6" customWidth="1"/>
    <col min="4354" max="4354" width="24.85546875" style="6" customWidth="1"/>
    <col min="4355" max="4355" width="48.5703125" style="6" customWidth="1"/>
    <col min="4356" max="4356" width="8.85546875" style="6" customWidth="1"/>
    <col min="4357" max="4394" width="9.140625" style="6" customWidth="1"/>
    <col min="4395" max="4608" width="9.140625" style="6"/>
    <col min="4609" max="4609" width="3.28515625" style="6" customWidth="1"/>
    <col min="4610" max="4610" width="24.85546875" style="6" customWidth="1"/>
    <col min="4611" max="4611" width="48.5703125" style="6" customWidth="1"/>
    <col min="4612" max="4612" width="8.85546875" style="6" customWidth="1"/>
    <col min="4613" max="4650" width="9.140625" style="6" customWidth="1"/>
    <col min="4651" max="4864" width="9.140625" style="6"/>
    <col min="4865" max="4865" width="3.28515625" style="6" customWidth="1"/>
    <col min="4866" max="4866" width="24.85546875" style="6" customWidth="1"/>
    <col min="4867" max="4867" width="48.5703125" style="6" customWidth="1"/>
    <col min="4868" max="4868" width="8.85546875" style="6" customWidth="1"/>
    <col min="4869" max="4906" width="9.140625" style="6" customWidth="1"/>
    <col min="4907" max="5120" width="9.140625" style="6"/>
    <col min="5121" max="5121" width="3.28515625" style="6" customWidth="1"/>
    <col min="5122" max="5122" width="24.85546875" style="6" customWidth="1"/>
    <col min="5123" max="5123" width="48.5703125" style="6" customWidth="1"/>
    <col min="5124" max="5124" width="8.85546875" style="6" customWidth="1"/>
    <col min="5125" max="5162" width="9.140625" style="6" customWidth="1"/>
    <col min="5163" max="5376" width="9.140625" style="6"/>
    <col min="5377" max="5377" width="3.28515625" style="6" customWidth="1"/>
    <col min="5378" max="5378" width="24.85546875" style="6" customWidth="1"/>
    <col min="5379" max="5379" width="48.5703125" style="6" customWidth="1"/>
    <col min="5380" max="5380" width="8.85546875" style="6" customWidth="1"/>
    <col min="5381" max="5418" width="9.140625" style="6" customWidth="1"/>
    <col min="5419" max="5632" width="9.140625" style="6"/>
    <col min="5633" max="5633" width="3.28515625" style="6" customWidth="1"/>
    <col min="5634" max="5634" width="24.85546875" style="6" customWidth="1"/>
    <col min="5635" max="5635" width="48.5703125" style="6" customWidth="1"/>
    <col min="5636" max="5636" width="8.85546875" style="6" customWidth="1"/>
    <col min="5637" max="5674" width="9.140625" style="6" customWidth="1"/>
    <col min="5675" max="5888" width="9.140625" style="6"/>
    <col min="5889" max="5889" width="3.28515625" style="6" customWidth="1"/>
    <col min="5890" max="5890" width="24.85546875" style="6" customWidth="1"/>
    <col min="5891" max="5891" width="48.5703125" style="6" customWidth="1"/>
    <col min="5892" max="5892" width="8.85546875" style="6" customWidth="1"/>
    <col min="5893" max="5930" width="9.140625" style="6" customWidth="1"/>
    <col min="5931" max="6144" width="9.140625" style="6"/>
    <col min="6145" max="6145" width="3.28515625" style="6" customWidth="1"/>
    <col min="6146" max="6146" width="24.85546875" style="6" customWidth="1"/>
    <col min="6147" max="6147" width="48.5703125" style="6" customWidth="1"/>
    <col min="6148" max="6148" width="8.85546875" style="6" customWidth="1"/>
    <col min="6149" max="6186" width="9.140625" style="6" customWidth="1"/>
    <col min="6187" max="6400" width="9.140625" style="6"/>
    <col min="6401" max="6401" width="3.28515625" style="6" customWidth="1"/>
    <col min="6402" max="6402" width="24.85546875" style="6" customWidth="1"/>
    <col min="6403" max="6403" width="48.5703125" style="6" customWidth="1"/>
    <col min="6404" max="6404" width="8.85546875" style="6" customWidth="1"/>
    <col min="6405" max="6442" width="9.140625" style="6" customWidth="1"/>
    <col min="6443" max="6656" width="9.140625" style="6"/>
    <col min="6657" max="6657" width="3.28515625" style="6" customWidth="1"/>
    <col min="6658" max="6658" width="24.85546875" style="6" customWidth="1"/>
    <col min="6659" max="6659" width="48.5703125" style="6" customWidth="1"/>
    <col min="6660" max="6660" width="8.85546875" style="6" customWidth="1"/>
    <col min="6661" max="6698" width="9.140625" style="6" customWidth="1"/>
    <col min="6699" max="6912" width="9.140625" style="6"/>
    <col min="6913" max="6913" width="3.28515625" style="6" customWidth="1"/>
    <col min="6914" max="6914" width="24.85546875" style="6" customWidth="1"/>
    <col min="6915" max="6915" width="48.5703125" style="6" customWidth="1"/>
    <col min="6916" max="6916" width="8.85546875" style="6" customWidth="1"/>
    <col min="6917" max="6954" width="9.140625" style="6" customWidth="1"/>
    <col min="6955" max="7168" width="9.140625" style="6"/>
    <col min="7169" max="7169" width="3.28515625" style="6" customWidth="1"/>
    <col min="7170" max="7170" width="24.85546875" style="6" customWidth="1"/>
    <col min="7171" max="7171" width="48.5703125" style="6" customWidth="1"/>
    <col min="7172" max="7172" width="8.85546875" style="6" customWidth="1"/>
    <col min="7173" max="7210" width="9.140625" style="6" customWidth="1"/>
    <col min="7211" max="7424" width="9.140625" style="6"/>
    <col min="7425" max="7425" width="3.28515625" style="6" customWidth="1"/>
    <col min="7426" max="7426" width="24.85546875" style="6" customWidth="1"/>
    <col min="7427" max="7427" width="48.5703125" style="6" customWidth="1"/>
    <col min="7428" max="7428" width="8.85546875" style="6" customWidth="1"/>
    <col min="7429" max="7466" width="9.140625" style="6" customWidth="1"/>
    <col min="7467" max="7680" width="9.140625" style="6"/>
    <col min="7681" max="7681" width="3.28515625" style="6" customWidth="1"/>
    <col min="7682" max="7682" width="24.85546875" style="6" customWidth="1"/>
    <col min="7683" max="7683" width="48.5703125" style="6" customWidth="1"/>
    <col min="7684" max="7684" width="8.85546875" style="6" customWidth="1"/>
    <col min="7685" max="7722" width="9.140625" style="6" customWidth="1"/>
    <col min="7723" max="7936" width="9.140625" style="6"/>
    <col min="7937" max="7937" width="3.28515625" style="6" customWidth="1"/>
    <col min="7938" max="7938" width="24.85546875" style="6" customWidth="1"/>
    <col min="7939" max="7939" width="48.5703125" style="6" customWidth="1"/>
    <col min="7940" max="7940" width="8.85546875" style="6" customWidth="1"/>
    <col min="7941" max="7978" width="9.140625" style="6" customWidth="1"/>
    <col min="7979" max="8192" width="9.140625" style="6"/>
    <col min="8193" max="8193" width="3.28515625" style="6" customWidth="1"/>
    <col min="8194" max="8194" width="24.85546875" style="6" customWidth="1"/>
    <col min="8195" max="8195" width="48.5703125" style="6" customWidth="1"/>
    <col min="8196" max="8196" width="8.85546875" style="6" customWidth="1"/>
    <col min="8197" max="8234" width="9.140625" style="6" customWidth="1"/>
    <col min="8235" max="8448" width="9.140625" style="6"/>
    <col min="8449" max="8449" width="3.28515625" style="6" customWidth="1"/>
    <col min="8450" max="8450" width="24.85546875" style="6" customWidth="1"/>
    <col min="8451" max="8451" width="48.5703125" style="6" customWidth="1"/>
    <col min="8452" max="8452" width="8.85546875" style="6" customWidth="1"/>
    <col min="8453" max="8490" width="9.140625" style="6" customWidth="1"/>
    <col min="8491" max="8704" width="9.140625" style="6"/>
    <col min="8705" max="8705" width="3.28515625" style="6" customWidth="1"/>
    <col min="8706" max="8706" width="24.85546875" style="6" customWidth="1"/>
    <col min="8707" max="8707" width="48.5703125" style="6" customWidth="1"/>
    <col min="8708" max="8708" width="8.85546875" style="6" customWidth="1"/>
    <col min="8709" max="8746" width="9.140625" style="6" customWidth="1"/>
    <col min="8747" max="8960" width="9.140625" style="6"/>
    <col min="8961" max="8961" width="3.28515625" style="6" customWidth="1"/>
    <col min="8962" max="8962" width="24.85546875" style="6" customWidth="1"/>
    <col min="8963" max="8963" width="48.5703125" style="6" customWidth="1"/>
    <col min="8964" max="8964" width="8.85546875" style="6" customWidth="1"/>
    <col min="8965" max="9002" width="9.140625" style="6" customWidth="1"/>
    <col min="9003" max="9216" width="9.140625" style="6"/>
    <col min="9217" max="9217" width="3.28515625" style="6" customWidth="1"/>
    <col min="9218" max="9218" width="24.85546875" style="6" customWidth="1"/>
    <col min="9219" max="9219" width="48.5703125" style="6" customWidth="1"/>
    <col min="9220" max="9220" width="8.85546875" style="6" customWidth="1"/>
    <col min="9221" max="9258" width="9.140625" style="6" customWidth="1"/>
    <col min="9259" max="9472" width="9.140625" style="6"/>
    <col min="9473" max="9473" width="3.28515625" style="6" customWidth="1"/>
    <col min="9474" max="9474" width="24.85546875" style="6" customWidth="1"/>
    <col min="9475" max="9475" width="48.5703125" style="6" customWidth="1"/>
    <col min="9476" max="9476" width="8.85546875" style="6" customWidth="1"/>
    <col min="9477" max="9514" width="9.140625" style="6" customWidth="1"/>
    <col min="9515" max="9728" width="9.140625" style="6"/>
    <col min="9729" max="9729" width="3.28515625" style="6" customWidth="1"/>
    <col min="9730" max="9730" width="24.85546875" style="6" customWidth="1"/>
    <col min="9731" max="9731" width="48.5703125" style="6" customWidth="1"/>
    <col min="9732" max="9732" width="8.85546875" style="6" customWidth="1"/>
    <col min="9733" max="9770" width="9.140625" style="6" customWidth="1"/>
    <col min="9771" max="9984" width="9.140625" style="6"/>
    <col min="9985" max="9985" width="3.28515625" style="6" customWidth="1"/>
    <col min="9986" max="9986" width="24.85546875" style="6" customWidth="1"/>
    <col min="9987" max="9987" width="48.5703125" style="6" customWidth="1"/>
    <col min="9988" max="9988" width="8.85546875" style="6" customWidth="1"/>
    <col min="9989" max="10026" width="9.140625" style="6" customWidth="1"/>
    <col min="10027" max="10240" width="9.140625" style="6"/>
    <col min="10241" max="10241" width="3.28515625" style="6" customWidth="1"/>
    <col min="10242" max="10242" width="24.85546875" style="6" customWidth="1"/>
    <col min="10243" max="10243" width="48.5703125" style="6" customWidth="1"/>
    <col min="10244" max="10244" width="8.85546875" style="6" customWidth="1"/>
    <col min="10245" max="10282" width="9.140625" style="6" customWidth="1"/>
    <col min="10283" max="10496" width="9.140625" style="6"/>
    <col min="10497" max="10497" width="3.28515625" style="6" customWidth="1"/>
    <col min="10498" max="10498" width="24.85546875" style="6" customWidth="1"/>
    <col min="10499" max="10499" width="48.5703125" style="6" customWidth="1"/>
    <col min="10500" max="10500" width="8.85546875" style="6" customWidth="1"/>
    <col min="10501" max="10538" width="9.140625" style="6" customWidth="1"/>
    <col min="10539" max="10752" width="9.140625" style="6"/>
    <col min="10753" max="10753" width="3.28515625" style="6" customWidth="1"/>
    <col min="10754" max="10754" width="24.85546875" style="6" customWidth="1"/>
    <col min="10755" max="10755" width="48.5703125" style="6" customWidth="1"/>
    <col min="10756" max="10756" width="8.85546875" style="6" customWidth="1"/>
    <col min="10757" max="10794" width="9.140625" style="6" customWidth="1"/>
    <col min="10795" max="11008" width="9.140625" style="6"/>
    <col min="11009" max="11009" width="3.28515625" style="6" customWidth="1"/>
    <col min="11010" max="11010" width="24.85546875" style="6" customWidth="1"/>
    <col min="11011" max="11011" width="48.5703125" style="6" customWidth="1"/>
    <col min="11012" max="11012" width="8.85546875" style="6" customWidth="1"/>
    <col min="11013" max="11050" width="9.140625" style="6" customWidth="1"/>
    <col min="11051" max="11264" width="9.140625" style="6"/>
    <col min="11265" max="11265" width="3.28515625" style="6" customWidth="1"/>
    <col min="11266" max="11266" width="24.85546875" style="6" customWidth="1"/>
    <col min="11267" max="11267" width="48.5703125" style="6" customWidth="1"/>
    <col min="11268" max="11268" width="8.85546875" style="6" customWidth="1"/>
    <col min="11269" max="11306" width="9.140625" style="6" customWidth="1"/>
    <col min="11307" max="11520" width="9.140625" style="6"/>
    <col min="11521" max="11521" width="3.28515625" style="6" customWidth="1"/>
    <col min="11522" max="11522" width="24.85546875" style="6" customWidth="1"/>
    <col min="11523" max="11523" width="48.5703125" style="6" customWidth="1"/>
    <col min="11524" max="11524" width="8.85546875" style="6" customWidth="1"/>
    <col min="11525" max="11562" width="9.140625" style="6" customWidth="1"/>
    <col min="11563" max="11776" width="9.140625" style="6"/>
    <col min="11777" max="11777" width="3.28515625" style="6" customWidth="1"/>
    <col min="11778" max="11778" width="24.85546875" style="6" customWidth="1"/>
    <col min="11779" max="11779" width="48.5703125" style="6" customWidth="1"/>
    <col min="11780" max="11780" width="8.85546875" style="6" customWidth="1"/>
    <col min="11781" max="11818" width="9.140625" style="6" customWidth="1"/>
    <col min="11819" max="12032" width="9.140625" style="6"/>
    <col min="12033" max="12033" width="3.28515625" style="6" customWidth="1"/>
    <col min="12034" max="12034" width="24.85546875" style="6" customWidth="1"/>
    <col min="12035" max="12035" width="48.5703125" style="6" customWidth="1"/>
    <col min="12036" max="12036" width="8.85546875" style="6" customWidth="1"/>
    <col min="12037" max="12074" width="9.140625" style="6" customWidth="1"/>
    <col min="12075" max="12288" width="9.140625" style="6"/>
    <col min="12289" max="12289" width="3.28515625" style="6" customWidth="1"/>
    <col min="12290" max="12290" width="24.85546875" style="6" customWidth="1"/>
    <col min="12291" max="12291" width="48.5703125" style="6" customWidth="1"/>
    <col min="12292" max="12292" width="8.85546875" style="6" customWidth="1"/>
    <col min="12293" max="12330" width="9.140625" style="6" customWidth="1"/>
    <col min="12331" max="12544" width="9.140625" style="6"/>
    <col min="12545" max="12545" width="3.28515625" style="6" customWidth="1"/>
    <col min="12546" max="12546" width="24.85546875" style="6" customWidth="1"/>
    <col min="12547" max="12547" width="48.5703125" style="6" customWidth="1"/>
    <col min="12548" max="12548" width="8.85546875" style="6" customWidth="1"/>
    <col min="12549" max="12586" width="9.140625" style="6" customWidth="1"/>
    <col min="12587" max="12800" width="9.140625" style="6"/>
    <col min="12801" max="12801" width="3.28515625" style="6" customWidth="1"/>
    <col min="12802" max="12802" width="24.85546875" style="6" customWidth="1"/>
    <col min="12803" max="12803" width="48.5703125" style="6" customWidth="1"/>
    <col min="12804" max="12804" width="8.85546875" style="6" customWidth="1"/>
    <col min="12805" max="12842" width="9.140625" style="6" customWidth="1"/>
    <col min="12843" max="13056" width="9.140625" style="6"/>
    <col min="13057" max="13057" width="3.28515625" style="6" customWidth="1"/>
    <col min="13058" max="13058" width="24.85546875" style="6" customWidth="1"/>
    <col min="13059" max="13059" width="48.5703125" style="6" customWidth="1"/>
    <col min="13060" max="13060" width="8.85546875" style="6" customWidth="1"/>
    <col min="13061" max="13098" width="9.140625" style="6" customWidth="1"/>
    <col min="13099" max="13312" width="9.140625" style="6"/>
    <col min="13313" max="13313" width="3.28515625" style="6" customWidth="1"/>
    <col min="13314" max="13314" width="24.85546875" style="6" customWidth="1"/>
    <col min="13315" max="13315" width="48.5703125" style="6" customWidth="1"/>
    <col min="13316" max="13316" width="8.85546875" style="6" customWidth="1"/>
    <col min="13317" max="13354" width="9.140625" style="6" customWidth="1"/>
    <col min="13355" max="13568" width="9.140625" style="6"/>
    <col min="13569" max="13569" width="3.28515625" style="6" customWidth="1"/>
    <col min="13570" max="13570" width="24.85546875" style="6" customWidth="1"/>
    <col min="13571" max="13571" width="48.5703125" style="6" customWidth="1"/>
    <col min="13572" max="13572" width="8.85546875" style="6" customWidth="1"/>
    <col min="13573" max="13610" width="9.140625" style="6" customWidth="1"/>
    <col min="13611" max="13824" width="9.140625" style="6"/>
    <col min="13825" max="13825" width="3.28515625" style="6" customWidth="1"/>
    <col min="13826" max="13826" width="24.85546875" style="6" customWidth="1"/>
    <col min="13827" max="13827" width="48.5703125" style="6" customWidth="1"/>
    <col min="13828" max="13828" width="8.85546875" style="6" customWidth="1"/>
    <col min="13829" max="13866" width="9.140625" style="6" customWidth="1"/>
    <col min="13867" max="14080" width="9.140625" style="6"/>
    <col min="14081" max="14081" width="3.28515625" style="6" customWidth="1"/>
    <col min="14082" max="14082" width="24.85546875" style="6" customWidth="1"/>
    <col min="14083" max="14083" width="48.5703125" style="6" customWidth="1"/>
    <col min="14084" max="14084" width="8.85546875" style="6" customWidth="1"/>
    <col min="14085" max="14122" width="9.140625" style="6" customWidth="1"/>
    <col min="14123" max="14336" width="9.140625" style="6"/>
    <col min="14337" max="14337" width="3.28515625" style="6" customWidth="1"/>
    <col min="14338" max="14338" width="24.85546875" style="6" customWidth="1"/>
    <col min="14339" max="14339" width="48.5703125" style="6" customWidth="1"/>
    <col min="14340" max="14340" width="8.85546875" style="6" customWidth="1"/>
    <col min="14341" max="14378" width="9.140625" style="6" customWidth="1"/>
    <col min="14379" max="14592" width="9.140625" style="6"/>
    <col min="14593" max="14593" width="3.28515625" style="6" customWidth="1"/>
    <col min="14594" max="14594" width="24.85546875" style="6" customWidth="1"/>
    <col min="14595" max="14595" width="48.5703125" style="6" customWidth="1"/>
    <col min="14596" max="14596" width="8.85546875" style="6" customWidth="1"/>
    <col min="14597" max="14634" width="9.140625" style="6" customWidth="1"/>
    <col min="14635" max="14848" width="9.140625" style="6"/>
    <col min="14849" max="14849" width="3.28515625" style="6" customWidth="1"/>
    <col min="14850" max="14850" width="24.85546875" style="6" customWidth="1"/>
    <col min="14851" max="14851" width="48.5703125" style="6" customWidth="1"/>
    <col min="14852" max="14852" width="8.85546875" style="6" customWidth="1"/>
    <col min="14853" max="14890" width="9.140625" style="6" customWidth="1"/>
    <col min="14891" max="15104" width="9.140625" style="6"/>
    <col min="15105" max="15105" width="3.28515625" style="6" customWidth="1"/>
    <col min="15106" max="15106" width="24.85546875" style="6" customWidth="1"/>
    <col min="15107" max="15107" width="48.5703125" style="6" customWidth="1"/>
    <col min="15108" max="15108" width="8.85546875" style="6" customWidth="1"/>
    <col min="15109" max="15146" width="9.140625" style="6" customWidth="1"/>
    <col min="15147" max="15360" width="9.140625" style="6"/>
    <col min="15361" max="15361" width="3.28515625" style="6" customWidth="1"/>
    <col min="15362" max="15362" width="24.85546875" style="6" customWidth="1"/>
    <col min="15363" max="15363" width="48.5703125" style="6" customWidth="1"/>
    <col min="15364" max="15364" width="8.85546875" style="6" customWidth="1"/>
    <col min="15365" max="15402" width="9.140625" style="6" customWidth="1"/>
    <col min="15403" max="15616" width="9.140625" style="6"/>
    <col min="15617" max="15617" width="3.28515625" style="6" customWidth="1"/>
    <col min="15618" max="15618" width="24.85546875" style="6" customWidth="1"/>
    <col min="15619" max="15619" width="48.5703125" style="6" customWidth="1"/>
    <col min="15620" max="15620" width="8.85546875" style="6" customWidth="1"/>
    <col min="15621" max="15658" width="9.140625" style="6" customWidth="1"/>
    <col min="15659" max="15872" width="9.140625" style="6"/>
    <col min="15873" max="15873" width="3.28515625" style="6" customWidth="1"/>
    <col min="15874" max="15874" width="24.85546875" style="6" customWidth="1"/>
    <col min="15875" max="15875" width="48.5703125" style="6" customWidth="1"/>
    <col min="15876" max="15876" width="8.85546875" style="6" customWidth="1"/>
    <col min="15877" max="15914" width="9.140625" style="6" customWidth="1"/>
    <col min="15915" max="16128" width="9.140625" style="6"/>
    <col min="16129" max="16129" width="3.28515625" style="6" customWidth="1"/>
    <col min="16130" max="16130" width="24.85546875" style="6" customWidth="1"/>
    <col min="16131" max="16131" width="48.5703125" style="6" customWidth="1"/>
    <col min="16132" max="16132" width="8.85546875" style="6" customWidth="1"/>
    <col min="16133" max="16170" width="9.140625" style="6" customWidth="1"/>
    <col min="16171" max="16384" width="9.140625" style="6"/>
  </cols>
  <sheetData>
    <row r="1" spans="2:6" x14ac:dyDescent="0.25">
      <c r="B1" s="169" t="s">
        <v>76</v>
      </c>
      <c r="C1" s="169"/>
      <c r="D1" s="169"/>
      <c r="E1" s="169"/>
      <c r="F1" s="169"/>
    </row>
    <row r="2" spans="2:6" ht="56.25" customHeight="1" thickBot="1" x14ac:dyDescent="0.3">
      <c r="B2" s="170" t="s">
        <v>91</v>
      </c>
      <c r="C2" s="170"/>
      <c r="D2" s="170"/>
      <c r="E2" s="170"/>
      <c r="F2" s="170"/>
    </row>
    <row r="3" spans="2:6" ht="18.75" x14ac:dyDescent="0.25">
      <c r="B3" s="146" t="s">
        <v>0</v>
      </c>
      <c r="C3" s="148" t="s">
        <v>1</v>
      </c>
      <c r="D3" s="148" t="s">
        <v>6</v>
      </c>
      <c r="E3" s="148"/>
      <c r="F3" s="150"/>
    </row>
    <row r="4" spans="2:6" ht="19.5" thickBot="1" x14ac:dyDescent="0.3">
      <c r="B4" s="147"/>
      <c r="C4" s="149"/>
      <c r="D4" s="118">
        <v>0.16666666666666666</v>
      </c>
      <c r="E4" s="118">
        <v>0.41666666666666669</v>
      </c>
      <c r="F4" s="119">
        <v>0.875</v>
      </c>
    </row>
    <row r="5" spans="2:6" s="5" customFormat="1" ht="16.5" thickBot="1" x14ac:dyDescent="0.3">
      <c r="B5" s="163" t="s">
        <v>20</v>
      </c>
      <c r="C5" s="164"/>
      <c r="D5" s="164"/>
      <c r="E5" s="164"/>
      <c r="F5" s="165"/>
    </row>
    <row r="6" spans="2:6" x14ac:dyDescent="0.25">
      <c r="B6" s="166" t="s">
        <v>19</v>
      </c>
      <c r="C6" s="7" t="s">
        <v>43</v>
      </c>
      <c r="D6" s="91">
        <v>16.3</v>
      </c>
      <c r="E6" s="91">
        <v>17.100000000000001</v>
      </c>
      <c r="F6" s="92">
        <v>17</v>
      </c>
    </row>
    <row r="7" spans="2:6" x14ac:dyDescent="0.25">
      <c r="B7" s="167"/>
      <c r="C7" s="13" t="s">
        <v>44</v>
      </c>
      <c r="D7" s="93">
        <v>18.399999999999999</v>
      </c>
      <c r="E7" s="93">
        <v>19.7</v>
      </c>
      <c r="F7" s="94">
        <v>19.7</v>
      </c>
    </row>
    <row r="8" spans="2:6" x14ac:dyDescent="0.25">
      <c r="B8" s="167"/>
      <c r="C8" s="8" t="s">
        <v>45</v>
      </c>
      <c r="D8" s="95">
        <v>0</v>
      </c>
      <c r="E8" s="95">
        <v>0</v>
      </c>
      <c r="F8" s="96">
        <v>8.8000000000000007</v>
      </c>
    </row>
    <row r="9" spans="2:6" x14ac:dyDescent="0.25">
      <c r="B9" s="167"/>
      <c r="C9" s="8" t="s">
        <v>46</v>
      </c>
      <c r="D9" s="95">
        <v>12.4</v>
      </c>
      <c r="E9" s="95">
        <v>13.7</v>
      </c>
      <c r="F9" s="96">
        <v>11.7</v>
      </c>
    </row>
    <row r="10" spans="2:6" x14ac:dyDescent="0.25">
      <c r="B10" s="168"/>
      <c r="C10" s="8" t="s">
        <v>42</v>
      </c>
      <c r="D10" s="95">
        <v>5.6</v>
      </c>
      <c r="E10" s="95">
        <v>9.4</v>
      </c>
      <c r="F10" s="96">
        <v>8.9</v>
      </c>
    </row>
    <row r="11" spans="2:6" ht="16.5" thickBot="1" x14ac:dyDescent="0.3">
      <c r="B11" s="152" t="s">
        <v>64</v>
      </c>
      <c r="C11" s="153"/>
      <c r="D11" s="75">
        <v>5.6</v>
      </c>
      <c r="E11" s="75">
        <v>9.4</v>
      </c>
      <c r="F11" s="76">
        <v>8.9</v>
      </c>
    </row>
    <row r="12" spans="2:6" ht="16.5" thickBot="1" x14ac:dyDescent="0.3">
      <c r="B12" s="154" t="s">
        <v>34</v>
      </c>
      <c r="C12" s="155"/>
      <c r="D12" s="155"/>
      <c r="E12" s="155"/>
      <c r="F12" s="156"/>
    </row>
    <row r="13" spans="2:6" x14ac:dyDescent="0.25">
      <c r="B13" s="108" t="s">
        <v>47</v>
      </c>
      <c r="C13" s="7" t="s">
        <v>48</v>
      </c>
      <c r="D13" s="91">
        <v>2.0957998300747001</v>
      </c>
      <c r="E13" s="91">
        <v>2.43869035691668</v>
      </c>
      <c r="F13" s="92">
        <v>2.6317805853984599</v>
      </c>
    </row>
    <row r="14" spans="2:6" ht="16.5" thickBot="1" x14ac:dyDescent="0.3">
      <c r="B14" s="152" t="s">
        <v>65</v>
      </c>
      <c r="C14" s="153"/>
      <c r="D14" s="75">
        <v>2.0957998300747001</v>
      </c>
      <c r="E14" s="75">
        <v>2.43869035691668</v>
      </c>
      <c r="F14" s="76">
        <v>2.6317805853984599</v>
      </c>
    </row>
    <row r="15" spans="2:6" ht="16.5" thickBot="1" x14ac:dyDescent="0.3">
      <c r="B15" s="154" t="s">
        <v>37</v>
      </c>
      <c r="C15" s="155"/>
      <c r="D15" s="155"/>
      <c r="E15" s="155"/>
      <c r="F15" s="156"/>
    </row>
    <row r="16" spans="2:6" x14ac:dyDescent="0.25">
      <c r="B16" s="108" t="s">
        <v>47</v>
      </c>
      <c r="C16" s="7" t="s">
        <v>66</v>
      </c>
      <c r="D16" s="91">
        <v>0.3727803896920176</v>
      </c>
      <c r="E16" s="91">
        <v>0.45452195121951222</v>
      </c>
      <c r="F16" s="92">
        <v>0.40689140869565221</v>
      </c>
    </row>
    <row r="17" spans="2:6" ht="16.5" thickBot="1" x14ac:dyDescent="0.3">
      <c r="B17" s="152" t="s">
        <v>67</v>
      </c>
      <c r="C17" s="153"/>
      <c r="D17" s="75">
        <v>0.3727803896920176</v>
      </c>
      <c r="E17" s="75">
        <v>0.45452195121951222</v>
      </c>
      <c r="F17" s="76">
        <v>0.40689140869565221</v>
      </c>
    </row>
    <row r="18" spans="2:6" ht="16.5" thickBot="1" x14ac:dyDescent="0.3">
      <c r="B18" s="154" t="s">
        <v>38</v>
      </c>
      <c r="C18" s="155"/>
      <c r="D18" s="155"/>
      <c r="E18" s="155"/>
      <c r="F18" s="156"/>
    </row>
    <row r="19" spans="2:6" ht="16.5" thickBot="1" x14ac:dyDescent="0.3">
      <c r="B19" s="108" t="s">
        <v>19</v>
      </c>
      <c r="C19" s="8" t="s">
        <v>49</v>
      </c>
      <c r="D19" s="91">
        <v>0.30625548711502198</v>
      </c>
      <c r="E19" s="91">
        <v>0.70681646341463411</v>
      </c>
      <c r="F19" s="92">
        <v>0.6030339339130435</v>
      </c>
    </row>
    <row r="20" spans="2:6" ht="16.5" thickBot="1" x14ac:dyDescent="0.3">
      <c r="B20" s="154" t="s">
        <v>68</v>
      </c>
      <c r="C20" s="157"/>
      <c r="D20" s="97">
        <v>0.30625548711502198</v>
      </c>
      <c r="E20" s="97">
        <v>0.70681646341463411</v>
      </c>
      <c r="F20" s="98">
        <v>0.6030339339130435</v>
      </c>
    </row>
    <row r="21" spans="2:6" ht="16.5" thickBot="1" x14ac:dyDescent="0.3">
      <c r="B21" s="154" t="s">
        <v>50</v>
      </c>
      <c r="C21" s="155"/>
      <c r="D21" s="155"/>
      <c r="E21" s="155"/>
      <c r="F21" s="156"/>
    </row>
    <row r="22" spans="2:6" x14ac:dyDescent="0.25">
      <c r="B22" s="166" t="s">
        <v>19</v>
      </c>
      <c r="C22" s="8" t="s">
        <v>52</v>
      </c>
      <c r="D22" s="91">
        <v>4.5</v>
      </c>
      <c r="E22" s="91">
        <v>9.4</v>
      </c>
      <c r="F22" s="92">
        <v>8.4</v>
      </c>
    </row>
    <row r="23" spans="2:6" ht="16.5" thickBot="1" x14ac:dyDescent="0.3">
      <c r="B23" s="167"/>
      <c r="C23" s="8" t="s">
        <v>26</v>
      </c>
      <c r="D23" s="95">
        <v>3</v>
      </c>
      <c r="E23" s="95">
        <v>6.4</v>
      </c>
      <c r="F23" s="96">
        <v>5</v>
      </c>
    </row>
    <row r="24" spans="2:6" ht="16.5" thickBot="1" x14ac:dyDescent="0.3">
      <c r="B24" s="154" t="s">
        <v>69</v>
      </c>
      <c r="C24" s="157"/>
      <c r="D24" s="97">
        <v>7.5</v>
      </c>
      <c r="E24" s="97">
        <v>15.8</v>
      </c>
      <c r="F24" s="98">
        <v>13.4</v>
      </c>
    </row>
    <row r="25" spans="2:6" ht="16.5" thickBot="1" x14ac:dyDescent="0.3">
      <c r="B25" s="154" t="s">
        <v>53</v>
      </c>
      <c r="C25" s="155"/>
      <c r="D25" s="155"/>
      <c r="E25" s="155"/>
      <c r="F25" s="156"/>
    </row>
    <row r="26" spans="2:6" x14ac:dyDescent="0.25">
      <c r="B26" s="166" t="s">
        <v>19</v>
      </c>
      <c r="C26" s="8" t="s">
        <v>22</v>
      </c>
      <c r="D26" s="91">
        <v>6.6</v>
      </c>
      <c r="E26" s="91">
        <v>14.3</v>
      </c>
      <c r="F26" s="92">
        <v>10.1</v>
      </c>
    </row>
    <row r="27" spans="2:6" ht="16.5" thickBot="1" x14ac:dyDescent="0.3">
      <c r="B27" s="167"/>
      <c r="C27" s="8" t="s">
        <v>23</v>
      </c>
      <c r="D27" s="95">
        <v>3.8</v>
      </c>
      <c r="E27" s="95">
        <v>6.9</v>
      </c>
      <c r="F27" s="96">
        <v>5.3</v>
      </c>
    </row>
    <row r="28" spans="2:6" ht="16.5" thickBot="1" x14ac:dyDescent="0.3">
      <c r="B28" s="154" t="s">
        <v>70</v>
      </c>
      <c r="C28" s="157"/>
      <c r="D28" s="97">
        <v>10.399999999999999</v>
      </c>
      <c r="E28" s="97">
        <v>21.200000000000003</v>
      </c>
      <c r="F28" s="98">
        <v>15.399999999999999</v>
      </c>
    </row>
    <row r="29" spans="2:6" ht="16.5" thickBot="1" x14ac:dyDescent="0.3">
      <c r="B29" s="154" t="s">
        <v>54</v>
      </c>
      <c r="C29" s="155"/>
      <c r="D29" s="155"/>
      <c r="E29" s="155"/>
      <c r="F29" s="156"/>
    </row>
    <row r="30" spans="2:6" x14ac:dyDescent="0.25">
      <c r="B30" s="166" t="s">
        <v>47</v>
      </c>
      <c r="C30" s="8" t="s">
        <v>51</v>
      </c>
      <c r="D30" s="91">
        <v>5.5</v>
      </c>
      <c r="E30" s="91">
        <v>13</v>
      </c>
      <c r="F30" s="92">
        <v>10.6</v>
      </c>
    </row>
    <row r="31" spans="2:6" ht="16.5" thickBot="1" x14ac:dyDescent="0.3">
      <c r="B31" s="167"/>
      <c r="C31" s="8" t="s">
        <v>55</v>
      </c>
      <c r="D31" s="95">
        <v>6.7</v>
      </c>
      <c r="E31" s="95">
        <v>14.4</v>
      </c>
      <c r="F31" s="96">
        <v>12</v>
      </c>
    </row>
    <row r="32" spans="2:6" ht="16.5" thickBot="1" x14ac:dyDescent="0.3">
      <c r="B32" s="154" t="s">
        <v>71</v>
      </c>
      <c r="C32" s="157"/>
      <c r="D32" s="97">
        <v>12.2</v>
      </c>
      <c r="E32" s="97">
        <v>27.4</v>
      </c>
      <c r="F32" s="98">
        <v>22.6</v>
      </c>
    </row>
    <row r="33" spans="2:6" ht="32.25" customHeight="1" thickBot="1" x14ac:dyDescent="0.3">
      <c r="B33" s="143" t="s">
        <v>60</v>
      </c>
      <c r="C33" s="144"/>
      <c r="D33" s="77">
        <v>18.57903587680704</v>
      </c>
      <c r="E33" s="77">
        <v>38.161338414634152</v>
      </c>
      <c r="F33" s="78">
        <v>29.809925342608693</v>
      </c>
    </row>
    <row r="34" spans="2:6" ht="30" customHeight="1" thickBot="1" x14ac:dyDescent="0.3">
      <c r="B34" s="161" t="s">
        <v>61</v>
      </c>
      <c r="C34" s="162"/>
      <c r="D34" s="79">
        <v>18.206255487115023</v>
      </c>
      <c r="E34" s="79">
        <v>37.70681646341464</v>
      </c>
      <c r="F34" s="80">
        <v>29.403033933913044</v>
      </c>
    </row>
    <row r="35" spans="2:6" ht="35.25" customHeight="1" thickBot="1" x14ac:dyDescent="0.3">
      <c r="B35" s="154" t="s">
        <v>62</v>
      </c>
      <c r="C35" s="155"/>
      <c r="D35" s="77">
        <v>5.6</v>
      </c>
      <c r="E35" s="77">
        <v>9.4</v>
      </c>
      <c r="F35" s="78">
        <v>8.9</v>
      </c>
    </row>
    <row r="36" spans="2:6" x14ac:dyDescent="0.25">
      <c r="B36" s="10"/>
      <c r="C36" s="10"/>
      <c r="D36" s="11"/>
      <c r="E36" s="11"/>
      <c r="F36" s="11"/>
    </row>
    <row r="37" spans="2:6" s="5" customFormat="1" ht="39" customHeight="1" x14ac:dyDescent="0.25">
      <c r="B37" s="151" t="s">
        <v>35</v>
      </c>
      <c r="C37" s="151"/>
      <c r="D37" s="151"/>
    </row>
    <row r="38" spans="2:6" s="5" customFormat="1" x14ac:dyDescent="0.25"/>
    <row r="39" spans="2:6" s="5" customFormat="1" x14ac:dyDescent="0.25">
      <c r="B39" s="50"/>
    </row>
    <row r="40" spans="2:6" s="5" customFormat="1" x14ac:dyDescent="0.25"/>
    <row r="41" spans="2:6" s="5" customFormat="1" x14ac:dyDescent="0.25"/>
    <row r="42" spans="2:6" x14ac:dyDescent="0.25">
      <c r="E42" s="9"/>
    </row>
    <row r="43" spans="2:6" x14ac:dyDescent="0.25">
      <c r="E43" s="9"/>
    </row>
    <row r="44" spans="2:6" x14ac:dyDescent="0.25">
      <c r="E44" s="9"/>
    </row>
    <row r="45" spans="2:6" x14ac:dyDescent="0.25">
      <c r="E45" s="9"/>
    </row>
    <row r="46" spans="2:6" x14ac:dyDescent="0.25">
      <c r="E46" s="9"/>
    </row>
    <row r="47" spans="2:6" x14ac:dyDescent="0.25">
      <c r="E47" s="9"/>
    </row>
  </sheetData>
  <mergeCells count="27">
    <mergeCell ref="B1:F1"/>
    <mergeCell ref="B2:F2"/>
    <mergeCell ref="B3:B4"/>
    <mergeCell ref="C3:C4"/>
    <mergeCell ref="D3:F3"/>
    <mergeCell ref="B18:F18"/>
    <mergeCell ref="B20:C20"/>
    <mergeCell ref="B14:C14"/>
    <mergeCell ref="B15:F15"/>
    <mergeCell ref="B5:F5"/>
    <mergeCell ref="B6:B10"/>
    <mergeCell ref="B11:C11"/>
    <mergeCell ref="B12:F12"/>
    <mergeCell ref="B17:C17"/>
    <mergeCell ref="B30:B31"/>
    <mergeCell ref="B32:C32"/>
    <mergeCell ref="B37:D37"/>
    <mergeCell ref="B21:F21"/>
    <mergeCell ref="B22:B23"/>
    <mergeCell ref="B24:C24"/>
    <mergeCell ref="B25:F25"/>
    <mergeCell ref="B26:B27"/>
    <mergeCell ref="B28:C28"/>
    <mergeCell ref="B29:F29"/>
    <mergeCell ref="B33:C33"/>
    <mergeCell ref="B34:C34"/>
    <mergeCell ref="B35:C35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Сводная таблица</vt:lpstr>
      <vt:lpstr>АОСН_Псков </vt:lpstr>
      <vt:lpstr>АОСН_Южн_узла</vt:lpstr>
      <vt:lpstr>АОПО_Завеличье</vt:lpstr>
      <vt:lpstr>'АОСН_Псков '!Область_печати</vt:lpstr>
      <vt:lpstr>АОСН_Южн_узла!Область_печати</vt:lpstr>
    </vt:vector>
  </TitlesOfParts>
  <Company>Pskovenergo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user161</dc:creator>
  <cp:lastModifiedBy>Васильев Александр Викторович</cp:lastModifiedBy>
  <cp:lastPrinted>2024-06-25T10:36:40Z</cp:lastPrinted>
  <dcterms:created xsi:type="dcterms:W3CDTF">2001-07-27T09:43:42Z</dcterms:created>
  <dcterms:modified xsi:type="dcterms:W3CDTF">2024-07-04T10:46:49Z</dcterms:modified>
</cp:coreProperties>
</file>