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E80" i="3" l="1"/>
  <c r="E79" i="3"/>
  <c r="D80" i="3"/>
  <c r="D79" i="3"/>
  <c r="C80" i="3"/>
  <c r="C79" i="3"/>
  <c r="F79" i="3" s="1"/>
  <c r="G81" i="3"/>
  <c r="G80" i="3"/>
  <c r="G79" i="3"/>
  <c r="F81" i="3"/>
  <c r="F80" i="3"/>
  <c r="C81" i="3" l="1"/>
  <c r="C82" i="3" s="1"/>
  <c r="C84" i="3" s="1"/>
  <c r="C83" i="3"/>
  <c r="D81" i="3"/>
  <c r="D82" i="3" s="1"/>
  <c r="E81" i="3"/>
  <c r="E82" i="3" s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4" i="3" l="1"/>
  <c r="D83" i="3"/>
  <c r="E83" i="3"/>
  <c r="E84" i="3"/>
</calcChain>
</file>

<file path=xl/sharedStrings.xml><?xml version="1.0" encoding="utf-8"?>
<sst xmlns="http://schemas.openxmlformats.org/spreadsheetml/2006/main" count="152" uniqueCount="82">
  <si>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</si>
  <si>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</si>
  <si>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</si>
  <si>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</si>
  <si>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</si>
  <si>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</si>
  <si>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</si>
  <si>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</si>
  <si>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</si>
  <si>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</si>
  <si>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</si>
  <si>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</si>
  <si>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</si>
  <si>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</si>
  <si>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</si>
  <si>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</si>
  <si>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</si>
  <si>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</si>
  <si>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</si>
  <si>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</si>
  <si>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</si>
  <si>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</si>
  <si>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</si>
  <si>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</si>
  <si>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</si>
  <si>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</si>
  <si>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</si>
  <si>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</si>
  <si>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</si>
  <si>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</si>
  <si>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</si>
  <si>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</si>
  <si>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</si>
  <si>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</si>
  <si>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</si>
  <si>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</si>
  <si>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</si>
  <si>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</si>
  <si>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</si>
  <si>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</si>
  <si>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</si>
  <si>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</si>
  <si>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</si>
  <si>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</si>
  <si>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</si>
  <si>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</si>
  <si>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</si>
  <si>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</si>
  <si>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</si>
  <si>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</si>
  <si>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</si>
  <si>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</si>
  <si>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</si>
  <si>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</si>
  <si>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</si>
  <si>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</si>
  <si>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</si>
  <si>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</si>
  <si>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</si>
  <si>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</si>
  <si>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</si>
  <si>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</si>
  <si>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</si>
  <si>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</si>
  <si>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</si>
  <si>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</si>
  <si>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</si>
  <si>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</si>
  <si>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</si>
  <si>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</si>
  <si>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</si>
  <si>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</si>
  <si>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</si>
  <si>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</si>
  <si>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</si>
  <si>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</si>
  <si>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</si>
  <si>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</si>
  <si>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</si>
  <si>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</si>
  <si>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</si>
  <si>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Т-2 в режимный день 17.06.2020 г. по ПС Заполье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</si>
</sst>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13" fillId="2" borderId="30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3" borderId="21" xfId="0" applyFont="1" applyFill="1" applyBorder="1" applyAlignment="1" applyProtection="1">
      <alignment horizontal="left" vertical="center" wrapText="1"/>
      <protection locked="0"/>
    </xf>
    <xf numFmtId="0" fontId="13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2" fontId="0" fillId="0" borderId="26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13" fillId="3" borderId="32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2" fontId="0" fillId="4" borderId="26" xfId="0" applyNumberFormat="1" applyFill="1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3" xfId="0" applyFont="1" applyFill="1" applyBorder="1" applyAlignment="1" applyProtection="1">
      <alignment horizontal="left" vertical="center" wrapText="1"/>
      <protection locked="0"/>
    </xf>
    <xf numFmtId="2" fontId="0" fillId="4" borderId="34" xfId="0" applyNumberFormat="1" applyFill="1" applyBorder="1" applyAlignment="1" applyProtection="1">
      <alignment horizontal="center" vertical="center"/>
      <protection locked="0"/>
    </xf>
    <xf numFmtId="165" fontId="13" fillId="5" borderId="23" xfId="0" applyNumberFormat="1" applyFont="1" applyFill="1" applyBorder="1" applyAlignment="1" applyProtection="1">
      <alignment horizontal="center" vertical="center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/>
      <protection locked="0"/>
    </xf>
    <xf numFmtId="165" fontId="13" fillId="5" borderId="29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62" activePane="bottomRight" state="frozen"/>
      <selection pane="topRight" activeCell="B1" sqref="B1"/>
      <selection pane="bottomLeft" activeCell="A7" sqref="A7"/>
      <selection pane="bottomRight" activeCell="J76" sqref="J7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0.248</v>
      </c>
      <c r="C7" s="73">
        <v>0</v>
      </c>
      <c r="D7" s="73">
        <v>237</v>
      </c>
      <c r="E7" s="73">
        <v>126</v>
      </c>
      <c r="F7" s="73">
        <v>0</v>
      </c>
      <c r="G7" s="73">
        <v>9.6</v>
      </c>
      <c r="H7" s="73">
        <v>0</v>
      </c>
      <c r="I7" s="73">
        <v>15</v>
      </c>
      <c r="J7" s="73">
        <v>0</v>
      </c>
      <c r="K7" s="73">
        <v>76</v>
      </c>
      <c r="L7" s="73">
        <v>0</v>
      </c>
      <c r="M7" s="73">
        <v>0.2</v>
      </c>
      <c r="N7" s="74">
        <v>0.1</v>
      </c>
    </row>
    <row r="8" spans="1:54" x14ac:dyDescent="0.2">
      <c r="A8" s="75" t="s">
        <v>4</v>
      </c>
      <c r="B8" s="76">
        <v>0.24400000000000002</v>
      </c>
      <c r="C8" s="76">
        <v>0</v>
      </c>
      <c r="D8" s="76">
        <v>222.6</v>
      </c>
      <c r="E8" s="76">
        <v>121.4</v>
      </c>
      <c r="F8" s="76">
        <v>0</v>
      </c>
      <c r="G8" s="76">
        <v>8.1999999999999993</v>
      </c>
      <c r="H8" s="76">
        <v>0</v>
      </c>
      <c r="I8" s="76">
        <v>12.6</v>
      </c>
      <c r="J8" s="76">
        <v>0</v>
      </c>
      <c r="K8" s="76">
        <v>71.2</v>
      </c>
      <c r="L8" s="76">
        <v>0</v>
      </c>
      <c r="M8" s="76">
        <v>0.2</v>
      </c>
      <c r="N8" s="77">
        <v>0.2</v>
      </c>
    </row>
    <row r="9" spans="1:54" x14ac:dyDescent="0.2">
      <c r="A9" s="75" t="s">
        <v>5</v>
      </c>
      <c r="B9" s="76">
        <v>0.24400000000000002</v>
      </c>
      <c r="C9" s="76">
        <v>0</v>
      </c>
      <c r="D9" s="76">
        <v>213.6</v>
      </c>
      <c r="E9" s="76">
        <v>116.5</v>
      </c>
      <c r="F9" s="76">
        <v>0</v>
      </c>
      <c r="G9" s="76">
        <v>7.4</v>
      </c>
      <c r="H9" s="76">
        <v>0</v>
      </c>
      <c r="I9" s="76">
        <v>12.4</v>
      </c>
      <c r="J9" s="76">
        <v>0</v>
      </c>
      <c r="K9" s="76">
        <v>68</v>
      </c>
      <c r="L9" s="76">
        <v>0</v>
      </c>
      <c r="M9" s="76">
        <v>0.1</v>
      </c>
      <c r="N9" s="77">
        <v>0.4</v>
      </c>
    </row>
    <row r="10" spans="1:54" x14ac:dyDescent="0.2">
      <c r="A10" s="75" t="s">
        <v>6</v>
      </c>
      <c r="B10" s="76">
        <v>0.24400000000000002</v>
      </c>
      <c r="C10" s="76">
        <v>0</v>
      </c>
      <c r="D10" s="76">
        <v>202.20000000000002</v>
      </c>
      <c r="E10" s="76">
        <v>112.2</v>
      </c>
      <c r="F10" s="76">
        <v>0</v>
      </c>
      <c r="G10" s="76">
        <v>6.8</v>
      </c>
      <c r="H10" s="76">
        <v>0</v>
      </c>
      <c r="I10" s="76">
        <v>11.8</v>
      </c>
      <c r="J10" s="76">
        <v>0</v>
      </c>
      <c r="K10" s="76">
        <v>62.4</v>
      </c>
      <c r="L10" s="76">
        <v>0</v>
      </c>
      <c r="M10" s="76">
        <v>0.3</v>
      </c>
      <c r="N10" s="77">
        <v>0.2</v>
      </c>
    </row>
    <row r="11" spans="1:54" x14ac:dyDescent="0.2">
      <c r="A11" s="75" t="s">
        <v>7</v>
      </c>
      <c r="B11" s="76">
        <v>0.24</v>
      </c>
      <c r="C11" s="76">
        <v>0</v>
      </c>
      <c r="D11" s="76">
        <v>205.8</v>
      </c>
      <c r="E11" s="76">
        <v>114.3</v>
      </c>
      <c r="F11" s="76">
        <v>0</v>
      </c>
      <c r="G11" s="76">
        <v>6.6000000000000005</v>
      </c>
      <c r="H11" s="76">
        <v>0</v>
      </c>
      <c r="I11" s="76">
        <v>12.8</v>
      </c>
      <c r="J11" s="76">
        <v>0</v>
      </c>
      <c r="K11" s="76">
        <v>62.800000000000004</v>
      </c>
      <c r="L11" s="76">
        <v>0</v>
      </c>
      <c r="M11" s="76">
        <v>0.4</v>
      </c>
      <c r="N11" s="77">
        <v>0.3</v>
      </c>
    </row>
    <row r="12" spans="1:54" x14ac:dyDescent="0.2">
      <c r="A12" s="75" t="s">
        <v>8</v>
      </c>
      <c r="B12" s="76">
        <v>0.24400000000000002</v>
      </c>
      <c r="C12" s="76">
        <v>0</v>
      </c>
      <c r="D12" s="76">
        <v>230.4</v>
      </c>
      <c r="E12" s="76">
        <v>128.6</v>
      </c>
      <c r="F12" s="76">
        <v>0</v>
      </c>
      <c r="G12" s="76">
        <v>7.8</v>
      </c>
      <c r="H12" s="76">
        <v>0</v>
      </c>
      <c r="I12" s="76">
        <v>12.200000000000001</v>
      </c>
      <c r="J12" s="76">
        <v>0</v>
      </c>
      <c r="K12" s="76">
        <v>71.600000000000009</v>
      </c>
      <c r="L12" s="76">
        <v>0</v>
      </c>
      <c r="M12" s="76">
        <v>0.8</v>
      </c>
      <c r="N12" s="77">
        <v>0.4</v>
      </c>
    </row>
    <row r="13" spans="1:54" x14ac:dyDescent="0.2">
      <c r="A13" s="75" t="s">
        <v>9</v>
      </c>
      <c r="B13" s="76">
        <v>0.252</v>
      </c>
      <c r="C13" s="76">
        <v>0</v>
      </c>
      <c r="D13" s="76">
        <v>268.8</v>
      </c>
      <c r="E13" s="76">
        <v>144.80000000000001</v>
      </c>
      <c r="F13" s="76">
        <v>0</v>
      </c>
      <c r="G13" s="76">
        <v>9.6</v>
      </c>
      <c r="H13" s="76">
        <v>0</v>
      </c>
      <c r="I13" s="76">
        <v>17.8</v>
      </c>
      <c r="J13" s="76">
        <v>0</v>
      </c>
      <c r="K13" s="76">
        <v>84.4</v>
      </c>
      <c r="L13" s="76">
        <v>0</v>
      </c>
      <c r="M13" s="76">
        <v>0.6</v>
      </c>
      <c r="N13" s="77">
        <v>0.2</v>
      </c>
    </row>
    <row r="14" spans="1:54" x14ac:dyDescent="0.2">
      <c r="A14" s="75" t="s">
        <v>10</v>
      </c>
      <c r="B14" s="76">
        <v>0.252</v>
      </c>
      <c r="C14" s="76">
        <v>0</v>
      </c>
      <c r="D14" s="76">
        <v>326.40000000000003</v>
      </c>
      <c r="E14" s="76">
        <v>171.6</v>
      </c>
      <c r="F14" s="76">
        <v>0</v>
      </c>
      <c r="G14" s="76">
        <v>12.200000000000001</v>
      </c>
      <c r="H14" s="76">
        <v>0</v>
      </c>
      <c r="I14" s="76">
        <v>19.2</v>
      </c>
      <c r="J14" s="76">
        <v>0</v>
      </c>
      <c r="K14" s="76">
        <v>112.4</v>
      </c>
      <c r="L14" s="76">
        <v>0</v>
      </c>
      <c r="M14" s="76">
        <v>0.3</v>
      </c>
      <c r="N14" s="77">
        <v>0.6</v>
      </c>
    </row>
    <row r="15" spans="1:54" x14ac:dyDescent="0.2">
      <c r="A15" s="75" t="s">
        <v>11</v>
      </c>
      <c r="B15" s="76">
        <v>0.252</v>
      </c>
      <c r="C15" s="76">
        <v>0</v>
      </c>
      <c r="D15" s="76">
        <v>384</v>
      </c>
      <c r="E15" s="76">
        <v>191.70000000000002</v>
      </c>
      <c r="F15" s="76">
        <v>0</v>
      </c>
      <c r="G15" s="76">
        <v>16</v>
      </c>
      <c r="H15" s="76">
        <v>0</v>
      </c>
      <c r="I15" s="76">
        <v>24.400000000000002</v>
      </c>
      <c r="J15" s="76">
        <v>0</v>
      </c>
      <c r="K15" s="76">
        <v>138.4</v>
      </c>
      <c r="L15" s="76">
        <v>0</v>
      </c>
      <c r="M15" s="76">
        <v>1</v>
      </c>
      <c r="N15" s="77">
        <v>0.4</v>
      </c>
    </row>
    <row r="16" spans="1:54" x14ac:dyDescent="0.2">
      <c r="A16" s="75" t="s">
        <v>12</v>
      </c>
      <c r="B16" s="76">
        <v>0.248</v>
      </c>
      <c r="C16" s="76">
        <v>0</v>
      </c>
      <c r="D16" s="76">
        <v>385.2</v>
      </c>
      <c r="E16" s="76">
        <v>188</v>
      </c>
      <c r="F16" s="76">
        <v>0</v>
      </c>
      <c r="G16" s="76">
        <v>14.6</v>
      </c>
      <c r="H16" s="76">
        <v>0</v>
      </c>
      <c r="I16" s="76">
        <v>29.6</v>
      </c>
      <c r="J16" s="76">
        <v>0</v>
      </c>
      <c r="K16" s="76">
        <v>140</v>
      </c>
      <c r="L16" s="76">
        <v>0</v>
      </c>
      <c r="M16" s="76">
        <v>1.3</v>
      </c>
      <c r="N16" s="77">
        <v>0.1</v>
      </c>
    </row>
    <row r="17" spans="1:14" x14ac:dyDescent="0.2">
      <c r="A17" s="75" t="s">
        <v>13</v>
      </c>
      <c r="B17" s="76">
        <v>0.248</v>
      </c>
      <c r="C17" s="76">
        <v>0</v>
      </c>
      <c r="D17" s="76">
        <v>375.6</v>
      </c>
      <c r="E17" s="76">
        <v>180.1</v>
      </c>
      <c r="F17" s="76">
        <v>0</v>
      </c>
      <c r="G17" s="76">
        <v>14</v>
      </c>
      <c r="H17" s="76">
        <v>0</v>
      </c>
      <c r="I17" s="76">
        <v>29.400000000000002</v>
      </c>
      <c r="J17" s="76">
        <v>0</v>
      </c>
      <c r="K17" s="76">
        <v>138.4</v>
      </c>
      <c r="L17" s="76">
        <v>0</v>
      </c>
      <c r="M17" s="76">
        <v>1.3</v>
      </c>
      <c r="N17" s="77">
        <v>0.1</v>
      </c>
    </row>
    <row r="18" spans="1:14" x14ac:dyDescent="0.2">
      <c r="A18" s="75" t="s">
        <v>14</v>
      </c>
      <c r="B18" s="76">
        <v>0.248</v>
      </c>
      <c r="C18" s="76">
        <v>0</v>
      </c>
      <c r="D18" s="76">
        <v>382.2</v>
      </c>
      <c r="E18" s="76">
        <v>187.6</v>
      </c>
      <c r="F18" s="76">
        <v>0</v>
      </c>
      <c r="G18" s="76">
        <v>17.600000000000001</v>
      </c>
      <c r="H18" s="76">
        <v>0</v>
      </c>
      <c r="I18" s="76">
        <v>26.2</v>
      </c>
      <c r="J18" s="76">
        <v>0</v>
      </c>
      <c r="K18" s="76">
        <v>136.4</v>
      </c>
      <c r="L18" s="76">
        <v>0</v>
      </c>
      <c r="M18" s="76">
        <v>3.2</v>
      </c>
      <c r="N18" s="77">
        <v>0</v>
      </c>
    </row>
    <row r="19" spans="1:14" x14ac:dyDescent="0.2">
      <c r="A19" s="75" t="s">
        <v>15</v>
      </c>
      <c r="B19" s="76">
        <v>0.25600000000000001</v>
      </c>
      <c r="C19" s="76">
        <v>0</v>
      </c>
      <c r="D19" s="76">
        <v>358.2</v>
      </c>
      <c r="E19" s="76">
        <v>183.8</v>
      </c>
      <c r="F19" s="76">
        <v>0</v>
      </c>
      <c r="G19" s="76">
        <v>15</v>
      </c>
      <c r="H19" s="76">
        <v>0</v>
      </c>
      <c r="I19" s="76">
        <v>22.6</v>
      </c>
      <c r="J19" s="76">
        <v>0</v>
      </c>
      <c r="K19" s="76">
        <v>124</v>
      </c>
      <c r="L19" s="76">
        <v>0</v>
      </c>
      <c r="M19" s="76">
        <v>0.9</v>
      </c>
      <c r="N19" s="77">
        <v>0.2</v>
      </c>
    </row>
    <row r="20" spans="1:14" x14ac:dyDescent="0.2">
      <c r="A20" s="75" t="s">
        <v>16</v>
      </c>
      <c r="B20" s="76">
        <v>0.25600000000000001</v>
      </c>
      <c r="C20" s="76">
        <v>0</v>
      </c>
      <c r="D20" s="76">
        <v>354</v>
      </c>
      <c r="E20" s="76">
        <v>184.1</v>
      </c>
      <c r="F20" s="76">
        <v>0</v>
      </c>
      <c r="G20" s="76">
        <v>15.6</v>
      </c>
      <c r="H20" s="76">
        <v>0</v>
      </c>
      <c r="I20" s="76">
        <v>20.6</v>
      </c>
      <c r="J20" s="76">
        <v>0</v>
      </c>
      <c r="K20" s="76">
        <v>121.60000000000001</v>
      </c>
      <c r="L20" s="76">
        <v>0</v>
      </c>
      <c r="M20" s="76">
        <v>0.9</v>
      </c>
      <c r="N20" s="77">
        <v>0.3</v>
      </c>
    </row>
    <row r="21" spans="1:14" x14ac:dyDescent="0.2">
      <c r="A21" s="75" t="s">
        <v>17</v>
      </c>
      <c r="B21" s="76">
        <v>0.25600000000000001</v>
      </c>
      <c r="C21" s="76">
        <v>0</v>
      </c>
      <c r="D21" s="76">
        <v>345</v>
      </c>
      <c r="E21" s="76">
        <v>177.8</v>
      </c>
      <c r="F21" s="76">
        <v>0</v>
      </c>
      <c r="G21" s="76">
        <v>16.2</v>
      </c>
      <c r="H21" s="76">
        <v>0</v>
      </c>
      <c r="I21" s="76">
        <v>21.2</v>
      </c>
      <c r="J21" s="76">
        <v>0</v>
      </c>
      <c r="K21" s="76">
        <v>118</v>
      </c>
      <c r="L21" s="76">
        <v>0</v>
      </c>
      <c r="M21" s="76">
        <v>1</v>
      </c>
      <c r="N21" s="77">
        <v>0</v>
      </c>
    </row>
    <row r="22" spans="1:14" x14ac:dyDescent="0.2">
      <c r="A22" s="75" t="s">
        <v>18</v>
      </c>
      <c r="B22" s="76">
        <v>0.25600000000000001</v>
      </c>
      <c r="C22" s="76">
        <v>0</v>
      </c>
      <c r="D22" s="76">
        <v>349.8</v>
      </c>
      <c r="E22" s="76">
        <v>175.6</v>
      </c>
      <c r="F22" s="76">
        <v>0</v>
      </c>
      <c r="G22" s="76">
        <v>14.8</v>
      </c>
      <c r="H22" s="76">
        <v>0</v>
      </c>
      <c r="I22" s="76">
        <v>21.8</v>
      </c>
      <c r="J22" s="76">
        <v>0</v>
      </c>
      <c r="K22" s="76">
        <v>125.2</v>
      </c>
      <c r="L22" s="76">
        <v>0</v>
      </c>
      <c r="M22" s="76">
        <v>0.8</v>
      </c>
      <c r="N22" s="77">
        <v>0.3</v>
      </c>
    </row>
    <row r="23" spans="1:14" x14ac:dyDescent="0.2">
      <c r="A23" s="75" t="s">
        <v>19</v>
      </c>
      <c r="B23" s="76">
        <v>0.25600000000000001</v>
      </c>
      <c r="C23" s="76">
        <v>0</v>
      </c>
      <c r="D23" s="76">
        <v>354</v>
      </c>
      <c r="E23" s="76">
        <v>180.1</v>
      </c>
      <c r="F23" s="76">
        <v>0</v>
      </c>
      <c r="G23" s="76">
        <v>13.200000000000001</v>
      </c>
      <c r="H23" s="76">
        <v>0</v>
      </c>
      <c r="I23" s="76">
        <v>26</v>
      </c>
      <c r="J23" s="76">
        <v>0</v>
      </c>
      <c r="K23" s="76">
        <v>123.2</v>
      </c>
      <c r="L23" s="76">
        <v>0</v>
      </c>
      <c r="M23" s="76">
        <v>1.2</v>
      </c>
      <c r="N23" s="77">
        <v>0</v>
      </c>
    </row>
    <row r="24" spans="1:14" x14ac:dyDescent="0.2">
      <c r="A24" s="75" t="s">
        <v>20</v>
      </c>
      <c r="B24" s="76">
        <v>0.25600000000000001</v>
      </c>
      <c r="C24" s="76">
        <v>0</v>
      </c>
      <c r="D24" s="76">
        <v>376.8</v>
      </c>
      <c r="E24" s="76">
        <v>185.4</v>
      </c>
      <c r="F24" s="76">
        <v>0</v>
      </c>
      <c r="G24" s="76">
        <v>13.8</v>
      </c>
      <c r="H24" s="76">
        <v>0</v>
      </c>
      <c r="I24" s="76">
        <v>27.2</v>
      </c>
      <c r="J24" s="76">
        <v>0</v>
      </c>
      <c r="K24" s="76">
        <v>138</v>
      </c>
      <c r="L24" s="76">
        <v>0</v>
      </c>
      <c r="M24" s="76">
        <v>1.3</v>
      </c>
      <c r="N24" s="77">
        <v>0</v>
      </c>
    </row>
    <row r="25" spans="1:14" x14ac:dyDescent="0.2">
      <c r="A25" s="75" t="s">
        <v>21</v>
      </c>
      <c r="B25" s="76">
        <v>0.26</v>
      </c>
      <c r="C25" s="76">
        <v>0</v>
      </c>
      <c r="D25" s="76">
        <v>391.8</v>
      </c>
      <c r="E25" s="76">
        <v>191.1</v>
      </c>
      <c r="F25" s="76">
        <v>0</v>
      </c>
      <c r="G25" s="76">
        <v>14.200000000000001</v>
      </c>
      <c r="H25" s="76">
        <v>0</v>
      </c>
      <c r="I25" s="76">
        <v>29.6</v>
      </c>
      <c r="J25" s="76">
        <v>0</v>
      </c>
      <c r="K25" s="76">
        <v>144</v>
      </c>
      <c r="L25" s="76">
        <v>0</v>
      </c>
      <c r="M25" s="76">
        <v>1.7</v>
      </c>
      <c r="N25" s="77">
        <v>0</v>
      </c>
    </row>
    <row r="26" spans="1:14" x14ac:dyDescent="0.2">
      <c r="A26" s="75" t="s">
        <v>22</v>
      </c>
      <c r="B26" s="76">
        <v>0.25600000000000001</v>
      </c>
      <c r="C26" s="76">
        <v>0</v>
      </c>
      <c r="D26" s="76">
        <v>400.2</v>
      </c>
      <c r="E26" s="76">
        <v>201.70000000000002</v>
      </c>
      <c r="F26" s="76">
        <v>0</v>
      </c>
      <c r="G26" s="76">
        <v>13.4</v>
      </c>
      <c r="H26" s="76">
        <v>0</v>
      </c>
      <c r="I26" s="76">
        <v>28.2</v>
      </c>
      <c r="J26" s="76">
        <v>0</v>
      </c>
      <c r="K26" s="76">
        <v>144.80000000000001</v>
      </c>
      <c r="L26" s="76">
        <v>0</v>
      </c>
      <c r="M26" s="76">
        <v>1.1000000000000001</v>
      </c>
      <c r="N26" s="77">
        <v>0.1</v>
      </c>
    </row>
    <row r="27" spans="1:14" x14ac:dyDescent="0.2">
      <c r="A27" s="75" t="s">
        <v>23</v>
      </c>
      <c r="B27" s="76">
        <v>0.25600000000000001</v>
      </c>
      <c r="C27" s="76">
        <v>0</v>
      </c>
      <c r="D27" s="76">
        <v>416.40000000000003</v>
      </c>
      <c r="E27" s="76">
        <v>205.20000000000002</v>
      </c>
      <c r="F27" s="76">
        <v>0</v>
      </c>
      <c r="G27" s="76">
        <v>13.6</v>
      </c>
      <c r="H27" s="76">
        <v>0</v>
      </c>
      <c r="I27" s="76">
        <v>26</v>
      </c>
      <c r="J27" s="76">
        <v>0</v>
      </c>
      <c r="K27" s="76">
        <v>159.6</v>
      </c>
      <c r="L27" s="76">
        <v>0</v>
      </c>
      <c r="M27" s="76">
        <v>1.9000000000000001</v>
      </c>
      <c r="N27" s="77">
        <v>0</v>
      </c>
    </row>
    <row r="28" spans="1:14" x14ac:dyDescent="0.2">
      <c r="A28" s="75" t="s">
        <v>24</v>
      </c>
      <c r="B28" s="76">
        <v>0.252</v>
      </c>
      <c r="C28" s="76">
        <v>0</v>
      </c>
      <c r="D28" s="76">
        <v>393</v>
      </c>
      <c r="E28" s="76">
        <v>192.5</v>
      </c>
      <c r="F28" s="76">
        <v>0</v>
      </c>
      <c r="G28" s="76">
        <v>12.6</v>
      </c>
      <c r="H28" s="76">
        <v>0</v>
      </c>
      <c r="I28" s="76">
        <v>26.2</v>
      </c>
      <c r="J28" s="76">
        <v>0</v>
      </c>
      <c r="K28" s="76">
        <v>148.4</v>
      </c>
      <c r="L28" s="76">
        <v>0</v>
      </c>
      <c r="M28" s="76">
        <v>2.3000000000000003</v>
      </c>
      <c r="N28" s="77">
        <v>0</v>
      </c>
    </row>
    <row r="29" spans="1:14" x14ac:dyDescent="0.2">
      <c r="A29" s="75" t="s">
        <v>25</v>
      </c>
      <c r="B29" s="76">
        <v>0.252</v>
      </c>
      <c r="C29" s="76">
        <v>0</v>
      </c>
      <c r="D29" s="76">
        <v>334.2</v>
      </c>
      <c r="E29" s="76">
        <v>173.70000000000002</v>
      </c>
      <c r="F29" s="76">
        <v>0</v>
      </c>
      <c r="G29" s="76">
        <v>11.6</v>
      </c>
      <c r="H29" s="76">
        <v>0</v>
      </c>
      <c r="I29" s="76">
        <v>19.400000000000002</v>
      </c>
      <c r="J29" s="76">
        <v>0</v>
      </c>
      <c r="K29" s="76">
        <v>118.4</v>
      </c>
      <c r="L29" s="76">
        <v>0</v>
      </c>
      <c r="M29" s="76">
        <v>1.2</v>
      </c>
      <c r="N29" s="77">
        <v>0</v>
      </c>
    </row>
    <row r="30" spans="1:14" ht="13.5" thickBot="1" x14ac:dyDescent="0.25">
      <c r="A30" s="78" t="s">
        <v>26</v>
      </c>
      <c r="B30" s="79">
        <v>0.252</v>
      </c>
      <c r="C30" s="79">
        <v>0</v>
      </c>
      <c r="D30" s="79">
        <v>279</v>
      </c>
      <c r="E30" s="79">
        <v>147.5</v>
      </c>
      <c r="F30" s="79">
        <v>0</v>
      </c>
      <c r="G30" s="79">
        <v>11.200000000000001</v>
      </c>
      <c r="H30" s="79">
        <v>0</v>
      </c>
      <c r="I30" s="79">
        <v>15.4</v>
      </c>
      <c r="J30" s="79">
        <v>0</v>
      </c>
      <c r="K30" s="79">
        <v>95.600000000000009</v>
      </c>
      <c r="L30" s="79">
        <v>0</v>
      </c>
      <c r="M30" s="79">
        <v>0.2</v>
      </c>
      <c r="N30" s="80">
        <v>0.1</v>
      </c>
    </row>
    <row r="31" spans="1:14" s="55" customFormat="1" hidden="1" x14ac:dyDescent="0.2">
      <c r="A31" s="46" t="s">
        <v>2</v>
      </c>
      <c r="B31" s="55">
        <f t="shared" ref="B31:N31" si="0">SUM(B7:B30)</f>
        <v>6.0280000000000014</v>
      </c>
      <c r="C31" s="55">
        <f t="shared" si="0"/>
        <v>0</v>
      </c>
      <c r="D31" s="55">
        <f t="shared" si="0"/>
        <v>7786.2</v>
      </c>
      <c r="E31" s="55">
        <f t="shared" si="0"/>
        <v>3981.2999999999993</v>
      </c>
      <c r="F31" s="55">
        <f t="shared" si="0"/>
        <v>0</v>
      </c>
      <c r="G31" s="55">
        <f t="shared" si="0"/>
        <v>295.60000000000002</v>
      </c>
      <c r="H31" s="55">
        <f t="shared" si="0"/>
        <v>0</v>
      </c>
      <c r="I31" s="55">
        <f t="shared" si="0"/>
        <v>507.59999999999991</v>
      </c>
      <c r="J31" s="55">
        <f t="shared" si="0"/>
        <v>0</v>
      </c>
      <c r="K31" s="55">
        <f t="shared" si="0"/>
        <v>2722.8</v>
      </c>
      <c r="L31" s="55">
        <f t="shared" si="0"/>
        <v>0</v>
      </c>
      <c r="M31" s="55">
        <f t="shared" si="0"/>
        <v>24.2</v>
      </c>
      <c r="N31" s="55">
        <f t="shared" si="0"/>
        <v>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147.6</v>
      </c>
      <c r="E41" s="97">
        <v>77.600000000000009</v>
      </c>
      <c r="F41" s="97">
        <v>0</v>
      </c>
      <c r="G41" s="97">
        <v>8.6</v>
      </c>
      <c r="H41" s="97">
        <v>0</v>
      </c>
      <c r="I41" s="97">
        <v>8.6</v>
      </c>
      <c r="J41" s="97">
        <v>0</v>
      </c>
      <c r="K41" s="97">
        <v>59.2</v>
      </c>
      <c r="L41" s="97">
        <v>0</v>
      </c>
      <c r="M41" s="97">
        <v>8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139.80000000000001</v>
      </c>
      <c r="E42" s="100">
        <v>74.600000000000009</v>
      </c>
      <c r="F42" s="100">
        <v>0</v>
      </c>
      <c r="G42" s="100">
        <v>8.1999999999999993</v>
      </c>
      <c r="H42" s="100">
        <v>0</v>
      </c>
      <c r="I42" s="100">
        <v>8.6</v>
      </c>
      <c r="J42" s="100">
        <v>0</v>
      </c>
      <c r="K42" s="100">
        <v>54.800000000000004</v>
      </c>
      <c r="L42" s="100">
        <v>0</v>
      </c>
      <c r="M42" s="100">
        <v>7.6000000000000005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141.6</v>
      </c>
      <c r="E43" s="100">
        <v>74.7</v>
      </c>
      <c r="F43" s="100">
        <v>0</v>
      </c>
      <c r="G43" s="100">
        <v>8.1999999999999993</v>
      </c>
      <c r="H43" s="100">
        <v>0</v>
      </c>
      <c r="I43" s="100">
        <v>8.6</v>
      </c>
      <c r="J43" s="100">
        <v>0</v>
      </c>
      <c r="K43" s="100">
        <v>56.800000000000004</v>
      </c>
      <c r="L43" s="100">
        <v>0</v>
      </c>
      <c r="M43" s="100">
        <v>7.4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134.4</v>
      </c>
      <c r="E44" s="100">
        <v>71.7</v>
      </c>
      <c r="F44" s="100">
        <v>0</v>
      </c>
      <c r="G44" s="100">
        <v>8.1999999999999993</v>
      </c>
      <c r="H44" s="100">
        <v>0</v>
      </c>
      <c r="I44" s="100">
        <v>8.1999999999999993</v>
      </c>
      <c r="J44" s="100">
        <v>0</v>
      </c>
      <c r="K44" s="100">
        <v>52.800000000000004</v>
      </c>
      <c r="L44" s="100">
        <v>0</v>
      </c>
      <c r="M44" s="100">
        <v>7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135</v>
      </c>
      <c r="E45" s="100">
        <v>72.7</v>
      </c>
      <c r="F45" s="100">
        <v>0</v>
      </c>
      <c r="G45" s="100">
        <v>8</v>
      </c>
      <c r="H45" s="100">
        <v>0</v>
      </c>
      <c r="I45" s="100">
        <v>8.4</v>
      </c>
      <c r="J45" s="100">
        <v>0</v>
      </c>
      <c r="K45" s="100">
        <v>52.4</v>
      </c>
      <c r="L45" s="100">
        <v>0</v>
      </c>
      <c r="M45" s="100">
        <v>7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140.4</v>
      </c>
      <c r="E46" s="100">
        <v>74.8</v>
      </c>
      <c r="F46" s="100">
        <v>0</v>
      </c>
      <c r="G46" s="100">
        <v>8.4</v>
      </c>
      <c r="H46" s="100">
        <v>0</v>
      </c>
      <c r="I46" s="100">
        <v>8.4</v>
      </c>
      <c r="J46" s="100">
        <v>0</v>
      </c>
      <c r="K46" s="100">
        <v>56</v>
      </c>
      <c r="L46" s="100">
        <v>0</v>
      </c>
      <c r="M46" s="100">
        <v>8.6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151.20000000000002</v>
      </c>
      <c r="E47" s="100">
        <v>79.3</v>
      </c>
      <c r="F47" s="100">
        <v>0</v>
      </c>
      <c r="G47" s="100">
        <v>8.4</v>
      </c>
      <c r="H47" s="100">
        <v>0</v>
      </c>
      <c r="I47" s="100">
        <v>8.8000000000000007</v>
      </c>
      <c r="J47" s="100">
        <v>0</v>
      </c>
      <c r="K47" s="100">
        <v>60.4</v>
      </c>
      <c r="L47" s="100">
        <v>0</v>
      </c>
      <c r="M47" s="100">
        <v>10.3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156</v>
      </c>
      <c r="E48" s="100">
        <v>78.900000000000006</v>
      </c>
      <c r="F48" s="100">
        <v>0</v>
      </c>
      <c r="G48" s="100">
        <v>9.2000000000000011</v>
      </c>
      <c r="H48" s="100">
        <v>0</v>
      </c>
      <c r="I48" s="100">
        <v>9.2000000000000011</v>
      </c>
      <c r="J48" s="100">
        <v>0</v>
      </c>
      <c r="K48" s="100">
        <v>66</v>
      </c>
      <c r="L48" s="100">
        <v>0</v>
      </c>
      <c r="M48" s="100">
        <v>10.200000000000001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158.4</v>
      </c>
      <c r="E49" s="100">
        <v>80.600000000000009</v>
      </c>
      <c r="F49" s="100">
        <v>0</v>
      </c>
      <c r="G49" s="100">
        <v>9.2000000000000011</v>
      </c>
      <c r="H49" s="100">
        <v>0</v>
      </c>
      <c r="I49" s="100">
        <v>9.6</v>
      </c>
      <c r="J49" s="100">
        <v>0</v>
      </c>
      <c r="K49" s="100">
        <v>66.8</v>
      </c>
      <c r="L49" s="100">
        <v>0</v>
      </c>
      <c r="M49" s="100">
        <v>12.1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157.80000000000001</v>
      </c>
      <c r="E50" s="100">
        <v>80.100000000000009</v>
      </c>
      <c r="F50" s="100">
        <v>0</v>
      </c>
      <c r="G50" s="100">
        <v>8.6</v>
      </c>
      <c r="H50" s="100">
        <v>0</v>
      </c>
      <c r="I50" s="100">
        <v>9.8000000000000007</v>
      </c>
      <c r="J50" s="100">
        <v>0</v>
      </c>
      <c r="K50" s="100">
        <v>66.8</v>
      </c>
      <c r="L50" s="100">
        <v>0</v>
      </c>
      <c r="M50" s="100">
        <v>11.700000000000001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160.80000000000001</v>
      </c>
      <c r="E51" s="100">
        <v>79.600000000000009</v>
      </c>
      <c r="F51" s="100">
        <v>0</v>
      </c>
      <c r="G51" s="100">
        <v>8.6</v>
      </c>
      <c r="H51" s="100">
        <v>0</v>
      </c>
      <c r="I51" s="100">
        <v>10.4</v>
      </c>
      <c r="J51" s="100">
        <v>0</v>
      </c>
      <c r="K51" s="100">
        <v>70.400000000000006</v>
      </c>
      <c r="L51" s="100">
        <v>0</v>
      </c>
      <c r="M51" s="100">
        <v>11.6</v>
      </c>
      <c r="N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152.4</v>
      </c>
      <c r="E52" s="100">
        <v>78.5</v>
      </c>
      <c r="F52" s="100">
        <v>0</v>
      </c>
      <c r="G52" s="100">
        <v>8.8000000000000007</v>
      </c>
      <c r="H52" s="100">
        <v>0</v>
      </c>
      <c r="I52" s="100">
        <v>9.4</v>
      </c>
      <c r="J52" s="100">
        <v>0</v>
      </c>
      <c r="K52" s="100">
        <v>65.2</v>
      </c>
      <c r="L52" s="100">
        <v>0</v>
      </c>
      <c r="M52" s="100">
        <v>12.3</v>
      </c>
      <c r="N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155.4</v>
      </c>
      <c r="E53" s="100">
        <v>82.600000000000009</v>
      </c>
      <c r="F53" s="100">
        <v>0</v>
      </c>
      <c r="G53" s="100">
        <v>9.6</v>
      </c>
      <c r="H53" s="100">
        <v>0</v>
      </c>
      <c r="I53" s="100">
        <v>10.200000000000001</v>
      </c>
      <c r="J53" s="100">
        <v>0</v>
      </c>
      <c r="K53" s="100">
        <v>60</v>
      </c>
      <c r="L53" s="100">
        <v>0</v>
      </c>
      <c r="M53" s="100">
        <v>11.3</v>
      </c>
      <c r="N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156.6</v>
      </c>
      <c r="E54" s="100">
        <v>80.600000000000009</v>
      </c>
      <c r="F54" s="100">
        <v>0</v>
      </c>
      <c r="G54" s="100">
        <v>9.4</v>
      </c>
      <c r="H54" s="100">
        <v>0</v>
      </c>
      <c r="I54" s="100">
        <v>9.8000000000000007</v>
      </c>
      <c r="J54" s="100">
        <v>0</v>
      </c>
      <c r="K54" s="100">
        <v>64.400000000000006</v>
      </c>
      <c r="L54" s="100">
        <v>0</v>
      </c>
      <c r="M54" s="100">
        <v>11.200000000000001</v>
      </c>
      <c r="N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152.4</v>
      </c>
      <c r="E55" s="100">
        <v>78.5</v>
      </c>
      <c r="F55" s="100">
        <v>0</v>
      </c>
      <c r="G55" s="100">
        <v>9.4</v>
      </c>
      <c r="H55" s="100">
        <v>0</v>
      </c>
      <c r="I55" s="100">
        <v>9.4</v>
      </c>
      <c r="J55" s="100">
        <v>0</v>
      </c>
      <c r="K55" s="100">
        <v>63.2</v>
      </c>
      <c r="L55" s="100">
        <v>0</v>
      </c>
      <c r="M55" s="100">
        <v>9.8000000000000007</v>
      </c>
      <c r="N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159.6</v>
      </c>
      <c r="E56" s="100">
        <v>78</v>
      </c>
      <c r="F56" s="100">
        <v>0</v>
      </c>
      <c r="G56" s="100">
        <v>9.2000000000000011</v>
      </c>
      <c r="H56" s="100">
        <v>0</v>
      </c>
      <c r="I56" s="100">
        <v>9.6</v>
      </c>
      <c r="J56" s="100">
        <v>0</v>
      </c>
      <c r="K56" s="100">
        <v>70</v>
      </c>
      <c r="L56" s="100">
        <v>0</v>
      </c>
      <c r="M56" s="100">
        <v>10.4</v>
      </c>
      <c r="N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162</v>
      </c>
      <c r="E57" s="100">
        <v>80.2</v>
      </c>
      <c r="F57" s="100">
        <v>0</v>
      </c>
      <c r="G57" s="100">
        <v>9.4</v>
      </c>
      <c r="H57" s="100">
        <v>0</v>
      </c>
      <c r="I57" s="100">
        <v>10.200000000000001</v>
      </c>
      <c r="J57" s="100">
        <v>0</v>
      </c>
      <c r="K57" s="100">
        <v>71.600000000000009</v>
      </c>
      <c r="L57" s="100">
        <v>0</v>
      </c>
      <c r="M57" s="100">
        <v>9.6</v>
      </c>
      <c r="N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163.20000000000002</v>
      </c>
      <c r="E58" s="100">
        <v>82.9</v>
      </c>
      <c r="F58" s="100">
        <v>0</v>
      </c>
      <c r="G58" s="100">
        <v>9.6</v>
      </c>
      <c r="H58" s="100">
        <v>0</v>
      </c>
      <c r="I58" s="100">
        <v>10.6</v>
      </c>
      <c r="J58" s="100">
        <v>0</v>
      </c>
      <c r="K58" s="100">
        <v>68.400000000000006</v>
      </c>
      <c r="L58" s="100">
        <v>0</v>
      </c>
      <c r="M58" s="100">
        <v>11</v>
      </c>
      <c r="N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159</v>
      </c>
      <c r="E59" s="100">
        <v>83.9</v>
      </c>
      <c r="F59" s="100">
        <v>0</v>
      </c>
      <c r="G59" s="100">
        <v>9.4</v>
      </c>
      <c r="H59" s="100">
        <v>0</v>
      </c>
      <c r="I59" s="100">
        <v>10.4</v>
      </c>
      <c r="J59" s="100">
        <v>0</v>
      </c>
      <c r="K59" s="100">
        <v>65.2</v>
      </c>
      <c r="L59" s="100">
        <v>0</v>
      </c>
      <c r="M59" s="100">
        <v>11.1</v>
      </c>
      <c r="N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157.20000000000002</v>
      </c>
      <c r="E60" s="100">
        <v>82.4</v>
      </c>
      <c r="F60" s="100">
        <v>0</v>
      </c>
      <c r="G60" s="100">
        <v>9.2000000000000011</v>
      </c>
      <c r="H60" s="100">
        <v>0</v>
      </c>
      <c r="I60" s="100">
        <v>10.8</v>
      </c>
      <c r="J60" s="100">
        <v>0</v>
      </c>
      <c r="K60" s="100">
        <v>64</v>
      </c>
      <c r="L60" s="100">
        <v>0</v>
      </c>
      <c r="M60" s="100">
        <v>10.9</v>
      </c>
      <c r="N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148.20000000000002</v>
      </c>
      <c r="E61" s="100">
        <v>77.3</v>
      </c>
      <c r="F61" s="100">
        <v>0</v>
      </c>
      <c r="G61" s="100">
        <v>9.2000000000000011</v>
      </c>
      <c r="H61" s="100">
        <v>0</v>
      </c>
      <c r="I61" s="100">
        <v>10</v>
      </c>
      <c r="J61" s="100">
        <v>0</v>
      </c>
      <c r="K61" s="100">
        <v>61.6</v>
      </c>
      <c r="L61" s="100">
        <v>0</v>
      </c>
      <c r="M61" s="100">
        <v>11.5</v>
      </c>
      <c r="N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145.20000000000002</v>
      </c>
      <c r="E62" s="100">
        <v>77.100000000000009</v>
      </c>
      <c r="F62" s="100">
        <v>0</v>
      </c>
      <c r="G62" s="100">
        <v>8.6</v>
      </c>
      <c r="H62" s="100">
        <v>0</v>
      </c>
      <c r="I62" s="100">
        <v>9.8000000000000007</v>
      </c>
      <c r="J62" s="100">
        <v>0</v>
      </c>
      <c r="K62" s="100">
        <v>59.6</v>
      </c>
      <c r="L62" s="100">
        <v>0</v>
      </c>
      <c r="M62" s="100">
        <v>11.5</v>
      </c>
      <c r="N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142.20000000000002</v>
      </c>
      <c r="E63" s="100">
        <v>75.100000000000009</v>
      </c>
      <c r="F63" s="100">
        <v>0</v>
      </c>
      <c r="G63" s="100">
        <v>8.6</v>
      </c>
      <c r="H63" s="100">
        <v>0</v>
      </c>
      <c r="I63" s="100">
        <v>9.2000000000000011</v>
      </c>
      <c r="J63" s="100">
        <v>0</v>
      </c>
      <c r="K63" s="100">
        <v>58</v>
      </c>
      <c r="L63" s="100">
        <v>0</v>
      </c>
      <c r="M63" s="100">
        <v>9.8000000000000007</v>
      </c>
      <c r="N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142.80000000000001</v>
      </c>
      <c r="E64" s="103">
        <v>75.600000000000009</v>
      </c>
      <c r="F64" s="103">
        <v>0</v>
      </c>
      <c r="G64" s="103">
        <v>8.1999999999999993</v>
      </c>
      <c r="H64" s="103">
        <v>0</v>
      </c>
      <c r="I64" s="103">
        <v>9</v>
      </c>
      <c r="J64" s="103">
        <v>0</v>
      </c>
      <c r="K64" s="103">
        <v>58</v>
      </c>
      <c r="L64" s="103">
        <v>0</v>
      </c>
      <c r="M64" s="103">
        <v>8.3000000000000007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3619.1999999999994</v>
      </c>
      <c r="E65" s="91">
        <v>1877.3</v>
      </c>
      <c r="F65" s="91">
        <v>0</v>
      </c>
      <c r="G65" s="91">
        <v>212.19999999999993</v>
      </c>
      <c r="H65" s="91">
        <v>0</v>
      </c>
      <c r="I65" s="91">
        <v>227</v>
      </c>
      <c r="J65" s="91">
        <v>0</v>
      </c>
      <c r="K65" s="91">
        <v>1491.6</v>
      </c>
      <c r="L65" s="91">
        <v>0</v>
      </c>
      <c r="M65" s="91">
        <v>240.20000000000002</v>
      </c>
      <c r="N65" s="91">
        <v>0</v>
      </c>
    </row>
    <row r="71" spans="1:14" ht="18" x14ac:dyDescent="0.25">
      <c r="A71" s="105" t="s">
        <v>81</v>
      </c>
      <c r="B71" s="105"/>
      <c r="C71" s="105"/>
      <c r="D71" s="105"/>
      <c r="E71" s="105"/>
      <c r="F71" s="105"/>
      <c r="G71" s="105"/>
      <c r="H71" s="105"/>
      <c r="I71" s="105"/>
    </row>
    <row r="72" spans="1:14" ht="14.25" thickBot="1" x14ac:dyDescent="0.3">
      <c r="A72" s="106" t="s">
        <v>54</v>
      </c>
      <c r="B72" s="107"/>
      <c r="C72" s="107"/>
      <c r="D72" s="107"/>
      <c r="E72" s="107"/>
      <c r="F72" s="108"/>
      <c r="G72" s="108"/>
      <c r="H72" s="108"/>
      <c r="I72" s="108"/>
    </row>
    <row r="73" spans="1:14" ht="13.5" thickBot="1" x14ac:dyDescent="0.25">
      <c r="A73" s="109" t="s">
        <v>55</v>
      </c>
      <c r="B73" s="110"/>
      <c r="C73" s="111" t="s">
        <v>56</v>
      </c>
      <c r="D73" s="111" t="s">
        <v>57</v>
      </c>
      <c r="E73" s="111" t="s">
        <v>58</v>
      </c>
      <c r="F73" s="112"/>
      <c r="G73" s="112"/>
      <c r="H73" s="112"/>
      <c r="I73" s="112"/>
    </row>
    <row r="74" spans="1:14" ht="38.25" x14ac:dyDescent="0.2">
      <c r="A74" s="113" t="s">
        <v>59</v>
      </c>
      <c r="B74" s="114" t="s">
        <v>60</v>
      </c>
      <c r="C74" s="115">
        <v>2500</v>
      </c>
      <c r="D74" s="115">
        <v>2500</v>
      </c>
      <c r="E74" s="115">
        <v>2500</v>
      </c>
      <c r="F74" s="112"/>
      <c r="G74" s="112"/>
      <c r="H74" s="112"/>
      <c r="I74" s="112"/>
    </row>
    <row r="75" spans="1:14" ht="38.25" x14ac:dyDescent="0.2">
      <c r="A75" s="116" t="s">
        <v>61</v>
      </c>
      <c r="B75" s="117" t="s">
        <v>62</v>
      </c>
      <c r="C75" s="118">
        <v>6.8</v>
      </c>
      <c r="D75" s="118">
        <v>6.8</v>
      </c>
      <c r="E75" s="118">
        <v>6.8</v>
      </c>
      <c r="F75" s="112"/>
      <c r="G75" s="112"/>
      <c r="H75" s="112"/>
      <c r="I75" s="112"/>
    </row>
    <row r="76" spans="1:14" ht="38.25" x14ac:dyDescent="0.2">
      <c r="A76" s="116" t="s">
        <v>63</v>
      </c>
      <c r="B76" s="117" t="s">
        <v>64</v>
      </c>
      <c r="C76" s="118">
        <v>22.6</v>
      </c>
      <c r="D76" s="118">
        <v>22.6</v>
      </c>
      <c r="E76" s="118">
        <v>22.6</v>
      </c>
      <c r="F76" s="108"/>
      <c r="G76" s="119"/>
      <c r="H76" s="108"/>
      <c r="I76" s="108"/>
    </row>
    <row r="77" spans="1:14" ht="38.25" x14ac:dyDescent="0.2">
      <c r="A77" s="116" t="s">
        <v>65</v>
      </c>
      <c r="B77" s="117" t="s">
        <v>66</v>
      </c>
      <c r="C77" s="118">
        <v>1.19</v>
      </c>
      <c r="D77" s="118">
        <v>1.19</v>
      </c>
      <c r="E77" s="118">
        <v>1.19</v>
      </c>
      <c r="F77" s="108"/>
      <c r="G77" s="119"/>
      <c r="H77" s="108"/>
      <c r="I77" s="108"/>
    </row>
    <row r="78" spans="1:14" ht="51" x14ac:dyDescent="0.2">
      <c r="A78" s="116" t="s">
        <v>67</v>
      </c>
      <c r="B78" s="117" t="s">
        <v>68</v>
      </c>
      <c r="C78" s="118">
        <v>10.5</v>
      </c>
      <c r="D78" s="118">
        <v>10.5</v>
      </c>
      <c r="E78" s="118">
        <v>10.5</v>
      </c>
      <c r="F78" s="108" t="s">
        <v>69</v>
      </c>
      <c r="G78" s="119" t="s">
        <v>70</v>
      </c>
      <c r="H78" s="108"/>
      <c r="I78" s="108"/>
    </row>
    <row r="79" spans="1:14" x14ac:dyDescent="0.2">
      <c r="A79" s="120" t="s">
        <v>71</v>
      </c>
      <c r="B79" s="117" t="s">
        <v>72</v>
      </c>
      <c r="C79" s="121">
        <f>D10</f>
        <v>202.20000000000002</v>
      </c>
      <c r="D79" s="122">
        <f>D16</f>
        <v>385.2</v>
      </c>
      <c r="E79" s="122">
        <f>D28</f>
        <v>393</v>
      </c>
      <c r="F79" s="123">
        <f>C79/1000</f>
        <v>0.20220000000000002</v>
      </c>
      <c r="G79" s="124">
        <f>C80/1000</f>
        <v>0.13440000000000002</v>
      </c>
      <c r="H79" s="108"/>
      <c r="I79" s="108"/>
    </row>
    <row r="80" spans="1:14" x14ac:dyDescent="0.2">
      <c r="A80" s="125"/>
      <c r="B80" s="117" t="s">
        <v>73</v>
      </c>
      <c r="C80" s="122">
        <f>D44</f>
        <v>134.4</v>
      </c>
      <c r="D80" s="122">
        <f>D50</f>
        <v>157.80000000000001</v>
      </c>
      <c r="E80" s="122">
        <f>D62</f>
        <v>145.20000000000002</v>
      </c>
      <c r="F80" s="123">
        <f>D79/1000</f>
        <v>0.38519999999999999</v>
      </c>
      <c r="G80" s="124">
        <f>D80/1000</f>
        <v>0.15780000000000002</v>
      </c>
      <c r="H80" s="108"/>
      <c r="I80" s="108"/>
    </row>
    <row r="81" spans="1:9" x14ac:dyDescent="0.2">
      <c r="A81" s="126"/>
      <c r="B81" s="117" t="s">
        <v>74</v>
      </c>
      <c r="C81" s="127">
        <f>SQRT(C79^2+C80^2)</f>
        <v>242.79250400290368</v>
      </c>
      <c r="D81" s="127">
        <f>SQRT(D79^2+D80^2)</f>
        <v>416.26899956638613</v>
      </c>
      <c r="E81" s="127">
        <f>SQRT(E79^2+E80^2)</f>
        <v>418.96544010216405</v>
      </c>
      <c r="F81" s="123">
        <f>E79/1000</f>
        <v>0.39300000000000002</v>
      </c>
      <c r="G81" s="124">
        <f>E80/1000</f>
        <v>0.14520000000000002</v>
      </c>
      <c r="H81" s="108"/>
      <c r="I81" s="108"/>
    </row>
    <row r="82" spans="1:9" ht="39" thickBot="1" x14ac:dyDescent="0.25">
      <c r="A82" s="128" t="s">
        <v>75</v>
      </c>
      <c r="B82" s="129" t="s">
        <v>76</v>
      </c>
      <c r="C82" s="130">
        <f>C81/C74</f>
        <v>9.7117001601161476E-2</v>
      </c>
      <c r="D82" s="130">
        <f>D81/D74</f>
        <v>0.16650759982655444</v>
      </c>
      <c r="E82" s="130">
        <f>E81/E74</f>
        <v>0.16758617604086562</v>
      </c>
      <c r="F82" s="108"/>
      <c r="G82" s="119"/>
      <c r="H82" s="108"/>
      <c r="I82" s="108"/>
    </row>
    <row r="83" spans="1:9" ht="38.25" x14ac:dyDescent="0.2">
      <c r="A83" s="113" t="s">
        <v>77</v>
      </c>
      <c r="B83" s="114" t="s">
        <v>78</v>
      </c>
      <c r="C83" s="131">
        <f>C76*C82^2+C75</f>
        <v>7.0131566911999998</v>
      </c>
      <c r="D83" s="131">
        <f>D76*D82^2+D75</f>
        <v>7.4265800460799998</v>
      </c>
      <c r="E83" s="131">
        <f>E76*E82^2+E75</f>
        <v>7.4347238566399998</v>
      </c>
      <c r="F83" s="108"/>
      <c r="G83" s="119"/>
      <c r="H83" s="108"/>
      <c r="I83" s="108"/>
    </row>
    <row r="84" spans="1:9" ht="51.75" thickBot="1" x14ac:dyDescent="0.25">
      <c r="A84" s="132" t="s">
        <v>79</v>
      </c>
      <c r="B84" s="133" t="s">
        <v>80</v>
      </c>
      <c r="C84" s="134">
        <f>(C78*C82^2+C77)/100*C74</f>
        <v>32.2258244</v>
      </c>
      <c r="D84" s="134">
        <f>(D78*D82^2+D77)/100*D74</f>
        <v>37.027754959999996</v>
      </c>
      <c r="E84" s="134">
        <f>(E78*E82^2+E77)/100*E74</f>
        <v>37.122345680000002</v>
      </c>
      <c r="F84" s="108"/>
      <c r="G84" s="119"/>
      <c r="H84" s="108"/>
      <c r="I84" s="108"/>
    </row>
  </sheetData>
  <mergeCells count="4">
    <mergeCell ref="A71:I71"/>
    <mergeCell ref="A72:E72"/>
    <mergeCell ref="A73:B73"/>
    <mergeCell ref="A79:A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2020-06-26T05:52:41Z</dcterms:modified>
</cp:coreProperties>
</file>