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I78" i="3" l="1"/>
  <c r="E81" i="3"/>
  <c r="E82" i="3" s="1"/>
  <c r="I80" i="3"/>
  <c r="F80" i="3"/>
  <c r="E80" i="3"/>
  <c r="D80" i="3"/>
  <c r="D81" i="3" s="1"/>
  <c r="G79" i="3"/>
  <c r="J79" i="3" s="1"/>
  <c r="E79" i="3"/>
  <c r="G80" i="3" s="1"/>
  <c r="J80" i="3" s="1"/>
  <c r="D79" i="3"/>
  <c r="C79" i="3"/>
  <c r="G78" i="3" s="1"/>
  <c r="J78" i="3" s="1"/>
  <c r="F78" i="3"/>
  <c r="E78" i="3"/>
  <c r="D78" i="3"/>
  <c r="F79" i="3" s="1"/>
  <c r="I79" i="3" s="1"/>
  <c r="C78" i="3"/>
  <c r="C80" i="3" s="1"/>
  <c r="C81" i="3" s="1"/>
  <c r="C82" i="3" l="1"/>
  <c r="C83" i="3"/>
  <c r="D82" i="3"/>
  <c r="D83" i="3"/>
  <c r="E83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<sst xmlns="http://schemas.openxmlformats.org/spreadsheetml/2006/main" count="189" uniqueCount="100">
  <si>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</si>
  <si>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</si>
  <si>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</si>
  <si>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</si>
  <si>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</si>
  <si>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</si>
  <si>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</si>
  <si>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</si>
  <si>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</si>
  <si>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</si>
  <si>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</si>
  <si>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</si>
  <si>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</si>
  <si>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</si>
  <si>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</si>
  <si>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</si>
  <si>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</si>
  <si>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</si>
  <si>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</si>
  <si>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</si>
  <si>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</si>
  <si>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</si>
  <si>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</si>
  <si>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</si>
  <si>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</si>
  <si>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</si>
  <si>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</si>
  <si>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</si>
  <si>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</si>
  <si>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</si>
  <si>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</si>
  <si>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</si>
  <si>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</si>
  <si>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</si>
  <si>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</si>
  <si>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</si>
  <si>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</si>
  <si>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</si>
  <si>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</si>
  <si>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</si>
  <si>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</si>
  <si>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</si>
  <si>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</si>
  <si>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</si>
  <si>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</si>
  <si>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</si>
  <si>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</si>
  <si>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</si>
  <si>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</si>
  <si>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</si>
  <si>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</si>
  <si>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</si>
  <si>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</si>
  <si>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</t>
  </si>
  <si>
    <t xml:space="preserve"> 110 Октябрьская ОМВ ап</t>
  </si>
  <si>
    <t xml:space="preserve"> 110 Октябрьская ОМВ ап RS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</si>
  <si>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</si>
  <si>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</si>
  <si>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</si>
  <si>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</si>
  <si>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</si>
  <si>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</si>
  <si>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</si>
  <si>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</si>
  <si>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</si>
  <si>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</si>
  <si>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</si>
  <si>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</t>
  </si>
  <si>
    <t xml:space="preserve"> 110 Октябрьская-Уйта 1 ап</t>
  </si>
  <si>
    <t xml:space="preserve"> 110 Октябрьская-Уйта 1 ап RS</t>
  </si>
  <si>
    <t/>
  </si>
  <si>
    <t>реактивная энергия</t>
  </si>
  <si>
    <t>Трёхобмоточный Авто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</si>
  <si>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</si>
  <si>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</si>
  <si>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</si>
  <si>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</si>
  <si>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</si>
  <si>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</si>
  <si>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</si>
  <si>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</si>
  <si>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</si>
  <si>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</si>
  <si>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</si>
  <si>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</si>
  <si>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</si>
  <si>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</si>
  <si>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Q</t>
  </si>
  <si>
    <t>плюс АТ 110      Р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</si>
  <si>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</si>
  <si>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</si>
  <si>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</si>
  <si>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</si>
  <si>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</si>
  <si>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</si>
  <si>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</si>
  <si>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</si>
  <si>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</si>
  <si>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</si>
  <si>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АТ-1  ПС "Октябрьская" в режимный день 16.12.2020 по Череповецким электрическим сетям, Кадуйский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</si>
</sst>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1" applyFont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Alignment="1">
      <alignment vertical="center"/>
    </xf>
    <xf numFmtId="0" fontId="12" fillId="0" borderId="0" xfId="1" applyFill="1" applyBorder="1" applyAlignment="1"/>
    <xf numFmtId="0" fontId="15" fillId="2" borderId="30" xfId="1" applyFont="1" applyFill="1" applyBorder="1" applyAlignment="1">
      <alignment horizontal="center" vertical="center"/>
    </xf>
    <xf numFmtId="0" fontId="12" fillId="0" borderId="13" xfId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/>
    </xf>
    <xf numFmtId="0" fontId="15" fillId="3" borderId="21" xfId="1" applyFont="1" applyFill="1" applyBorder="1" applyAlignment="1">
      <alignment horizontal="left" vertical="center" wrapText="1"/>
    </xf>
    <xf numFmtId="0" fontId="15" fillId="3" borderId="22" xfId="1" applyFont="1" applyFill="1" applyBorder="1" applyAlignment="1">
      <alignment horizontal="center" vertical="center" wrapText="1"/>
    </xf>
    <xf numFmtId="0" fontId="12" fillId="4" borderId="23" xfId="1" applyFill="1" applyBorder="1" applyAlignment="1">
      <alignment horizontal="center" vertical="center"/>
    </xf>
    <xf numFmtId="0" fontId="15" fillId="3" borderId="24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horizontal="center" vertical="center" wrapText="1"/>
    </xf>
    <xf numFmtId="0" fontId="12" fillId="4" borderId="26" xfId="1" applyFill="1" applyBorder="1" applyAlignment="1">
      <alignment horizontal="center" vertical="center"/>
    </xf>
    <xf numFmtId="0" fontId="12" fillId="0" borderId="0" xfId="1" applyFill="1" applyBorder="1" applyAlignment="1">
      <alignment horizontal="center"/>
    </xf>
    <xf numFmtId="0" fontId="15" fillId="0" borderId="0" xfId="1" applyFont="1" applyFill="1" applyBorder="1" applyAlignment="1"/>
    <xf numFmtId="0" fontId="15" fillId="3" borderId="31" xfId="1" applyFont="1" applyFill="1" applyBorder="1" applyAlignment="1">
      <alignment horizontal="left" vertical="center" wrapText="1"/>
    </xf>
    <xf numFmtId="2" fontId="12" fillId="0" borderId="26" xfId="1" applyNumberFormat="1" applyBorder="1" applyAlignment="1">
      <alignment horizontal="center" vertical="center"/>
    </xf>
    <xf numFmtId="4" fontId="12" fillId="0" borderId="26" xfId="1" applyNumberFormat="1" applyBorder="1" applyAlignment="1">
      <alignment horizontal="center" vertical="center"/>
    </xf>
    <xf numFmtId="165" fontId="12" fillId="0" borderId="0" xfId="1" applyNumberFormat="1" applyFill="1" applyBorder="1" applyAlignment="1">
      <alignment horizontal="center"/>
    </xf>
    <xf numFmtId="165" fontId="12" fillId="0" borderId="0" xfId="1" applyNumberFormat="1" applyFill="1" applyBorder="1" applyAlignment="1"/>
    <xf numFmtId="0" fontId="15" fillId="3" borderId="32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2" fontId="12" fillId="4" borderId="26" xfId="1" applyNumberFormat="1" applyFill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3" xfId="1" applyFont="1" applyFill="1" applyBorder="1" applyAlignment="1">
      <alignment horizontal="center" vertical="center" wrapText="1"/>
    </xf>
    <xf numFmtId="2" fontId="12" fillId="4" borderId="34" xfId="1" applyNumberFormat="1" applyFill="1" applyBorder="1" applyAlignment="1">
      <alignment horizontal="center" vertical="center"/>
    </xf>
    <xf numFmtId="165" fontId="15" fillId="5" borderId="23" xfId="1" applyNumberFormat="1" applyFont="1" applyFill="1" applyBorder="1" applyAlignment="1">
      <alignment horizontal="center" vertical="center"/>
    </xf>
    <xf numFmtId="0" fontId="15" fillId="3" borderId="27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center" vertical="center" wrapText="1"/>
    </xf>
    <xf numFmtId="165" fontId="15" fillId="5" borderId="29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Октябрьская.16.06.2010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62" activePane="bottomRight" state="frozen"/>
      <selection pane="topRight" activeCell="B1" sqref="B1"/>
      <selection pane="bottomLeft" activeCell="A7" sqref="A7"/>
      <selection pane="bottomRight" activeCell="H83" sqref="H8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95.36</v>
      </c>
      <c r="C7" s="73">
        <v>20</v>
      </c>
      <c r="D7" s="73">
        <v>732</v>
      </c>
      <c r="E7" s="73">
        <v>0</v>
      </c>
      <c r="F7" s="73">
        <v>0</v>
      </c>
      <c r="G7" s="73">
        <v>0</v>
      </c>
      <c r="H7" s="73">
        <v>585.6</v>
      </c>
      <c r="I7" s="73">
        <v>43.2</v>
      </c>
      <c r="J7" s="73">
        <v>2.4</v>
      </c>
      <c r="K7" s="73">
        <v>0</v>
      </c>
      <c r="L7" s="73">
        <v>0</v>
      </c>
      <c r="M7" s="73">
        <v>0</v>
      </c>
      <c r="N7" s="73">
        <v>62990.400000000001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0</v>
      </c>
      <c r="U7" s="73">
        <v>14405.6</v>
      </c>
      <c r="V7" s="73">
        <v>0</v>
      </c>
      <c r="W7" s="73">
        <v>14960</v>
      </c>
      <c r="X7" s="73">
        <v>0</v>
      </c>
      <c r="Y7" s="73">
        <v>308</v>
      </c>
      <c r="Z7" s="73">
        <v>0</v>
      </c>
      <c r="AA7" s="73">
        <v>1100</v>
      </c>
      <c r="AB7" s="73">
        <v>0</v>
      </c>
      <c r="AC7" s="73">
        <v>31768</v>
      </c>
      <c r="AD7" s="73">
        <v>31785.600000000002</v>
      </c>
      <c r="AE7" s="73">
        <v>0</v>
      </c>
      <c r="AF7" s="74">
        <v>0</v>
      </c>
    </row>
    <row r="8" spans="1:54" x14ac:dyDescent="0.2">
      <c r="A8" s="75" t="s">
        <v>4</v>
      </c>
      <c r="B8" s="76">
        <v>95.36</v>
      </c>
      <c r="C8" s="76">
        <v>20</v>
      </c>
      <c r="D8" s="76">
        <v>736</v>
      </c>
      <c r="E8" s="76">
        <v>0</v>
      </c>
      <c r="F8" s="76">
        <v>0</v>
      </c>
      <c r="G8" s="76">
        <v>0</v>
      </c>
      <c r="H8" s="76">
        <v>585.6</v>
      </c>
      <c r="I8" s="76">
        <v>45.6</v>
      </c>
      <c r="J8" s="76">
        <v>4.8</v>
      </c>
      <c r="K8" s="76">
        <v>0</v>
      </c>
      <c r="L8" s="76">
        <v>0</v>
      </c>
      <c r="M8" s="76">
        <v>0</v>
      </c>
      <c r="N8" s="76">
        <v>59268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15540.800000000001</v>
      </c>
      <c r="V8" s="76">
        <v>0</v>
      </c>
      <c r="W8" s="76">
        <v>16051.2</v>
      </c>
      <c r="X8" s="76">
        <v>0</v>
      </c>
      <c r="Y8" s="76">
        <v>290.40000000000003</v>
      </c>
      <c r="Z8" s="76">
        <v>0</v>
      </c>
      <c r="AA8" s="76">
        <v>1056</v>
      </c>
      <c r="AB8" s="76">
        <v>0</v>
      </c>
      <c r="AC8" s="76">
        <v>25977.600000000002</v>
      </c>
      <c r="AD8" s="76">
        <v>25968.799999999999</v>
      </c>
      <c r="AE8" s="76">
        <v>0</v>
      </c>
      <c r="AF8" s="77">
        <v>0</v>
      </c>
    </row>
    <row r="9" spans="1:54" x14ac:dyDescent="0.2">
      <c r="A9" s="75" t="s">
        <v>5</v>
      </c>
      <c r="B9" s="76">
        <v>94.88</v>
      </c>
      <c r="C9" s="76">
        <v>19.84</v>
      </c>
      <c r="D9" s="76">
        <v>740</v>
      </c>
      <c r="E9" s="76">
        <v>0</v>
      </c>
      <c r="F9" s="76">
        <v>0</v>
      </c>
      <c r="G9" s="76">
        <v>0</v>
      </c>
      <c r="H9" s="76">
        <v>590.4</v>
      </c>
      <c r="I9" s="76">
        <v>48</v>
      </c>
      <c r="J9" s="76">
        <v>4.8</v>
      </c>
      <c r="K9" s="76">
        <v>0</v>
      </c>
      <c r="L9" s="76">
        <v>0</v>
      </c>
      <c r="M9" s="76">
        <v>0</v>
      </c>
      <c r="N9" s="76">
        <v>61485.599999999999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14696</v>
      </c>
      <c r="V9" s="76">
        <v>0</v>
      </c>
      <c r="W9" s="76">
        <v>15206.4</v>
      </c>
      <c r="X9" s="76">
        <v>0</v>
      </c>
      <c r="Y9" s="76">
        <v>272.8</v>
      </c>
      <c r="Z9" s="76">
        <v>0</v>
      </c>
      <c r="AA9" s="76">
        <v>1038.4000000000001</v>
      </c>
      <c r="AB9" s="76">
        <v>0</v>
      </c>
      <c r="AC9" s="76">
        <v>29849.600000000002</v>
      </c>
      <c r="AD9" s="76">
        <v>29840.799999999999</v>
      </c>
      <c r="AE9" s="76">
        <v>0</v>
      </c>
      <c r="AF9" s="77">
        <v>0</v>
      </c>
    </row>
    <row r="10" spans="1:54" x14ac:dyDescent="0.2">
      <c r="A10" s="75" t="s">
        <v>6</v>
      </c>
      <c r="B10" s="76">
        <v>95.2</v>
      </c>
      <c r="C10" s="76">
        <v>18.400000000000002</v>
      </c>
      <c r="D10" s="76">
        <v>736</v>
      </c>
      <c r="E10" s="76">
        <v>0</v>
      </c>
      <c r="F10" s="76">
        <v>0</v>
      </c>
      <c r="G10" s="76">
        <v>0</v>
      </c>
      <c r="H10" s="76">
        <v>588</v>
      </c>
      <c r="I10" s="76">
        <v>45.6</v>
      </c>
      <c r="J10" s="76">
        <v>2.4</v>
      </c>
      <c r="K10" s="76">
        <v>0</v>
      </c>
      <c r="L10" s="76">
        <v>0</v>
      </c>
      <c r="M10" s="76">
        <v>0</v>
      </c>
      <c r="N10" s="76">
        <v>62145.599999999999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15320.800000000001</v>
      </c>
      <c r="V10" s="76">
        <v>0</v>
      </c>
      <c r="W10" s="76">
        <v>15857.6</v>
      </c>
      <c r="X10" s="76">
        <v>0</v>
      </c>
      <c r="Y10" s="76">
        <v>272.8</v>
      </c>
      <c r="Z10" s="76">
        <v>0</v>
      </c>
      <c r="AA10" s="76">
        <v>1020.8000000000001</v>
      </c>
      <c r="AB10" s="76">
        <v>0</v>
      </c>
      <c r="AC10" s="76">
        <v>29251.200000000001</v>
      </c>
      <c r="AD10" s="76">
        <v>29268.799999999999</v>
      </c>
      <c r="AE10" s="76">
        <v>0</v>
      </c>
      <c r="AF10" s="77">
        <v>0</v>
      </c>
    </row>
    <row r="11" spans="1:54" x14ac:dyDescent="0.2">
      <c r="A11" s="75" t="s">
        <v>7</v>
      </c>
      <c r="B11" s="76">
        <v>95.68</v>
      </c>
      <c r="C11" s="76">
        <v>17.600000000000001</v>
      </c>
      <c r="D11" s="76">
        <v>732</v>
      </c>
      <c r="E11" s="76">
        <v>0</v>
      </c>
      <c r="F11" s="76">
        <v>0</v>
      </c>
      <c r="G11" s="76">
        <v>0</v>
      </c>
      <c r="H11" s="76">
        <v>585.6</v>
      </c>
      <c r="I11" s="76">
        <v>45.6</v>
      </c>
      <c r="J11" s="76">
        <v>4.8</v>
      </c>
      <c r="K11" s="76">
        <v>0</v>
      </c>
      <c r="L11" s="76">
        <v>0</v>
      </c>
      <c r="M11" s="76">
        <v>0</v>
      </c>
      <c r="N11" s="76">
        <v>65815.199999999997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15532</v>
      </c>
      <c r="V11" s="76">
        <v>0</v>
      </c>
      <c r="W11" s="76">
        <v>16095.2</v>
      </c>
      <c r="X11" s="76">
        <v>0</v>
      </c>
      <c r="Y11" s="76">
        <v>281.60000000000002</v>
      </c>
      <c r="Z11" s="76">
        <v>0</v>
      </c>
      <c r="AA11" s="76">
        <v>1020.8000000000001</v>
      </c>
      <c r="AB11" s="76">
        <v>0</v>
      </c>
      <c r="AC11" s="76">
        <v>32489.600000000002</v>
      </c>
      <c r="AD11" s="76">
        <v>32472</v>
      </c>
      <c r="AE11" s="76">
        <v>0</v>
      </c>
      <c r="AF11" s="77">
        <v>0</v>
      </c>
    </row>
    <row r="12" spans="1:54" x14ac:dyDescent="0.2">
      <c r="A12" s="75" t="s">
        <v>8</v>
      </c>
      <c r="B12" s="76">
        <v>95.36</v>
      </c>
      <c r="C12" s="76">
        <v>17.600000000000001</v>
      </c>
      <c r="D12" s="76">
        <v>732</v>
      </c>
      <c r="E12" s="76">
        <v>0</v>
      </c>
      <c r="F12" s="76">
        <v>0</v>
      </c>
      <c r="G12" s="76">
        <v>0</v>
      </c>
      <c r="H12" s="76">
        <v>585.6</v>
      </c>
      <c r="I12" s="76">
        <v>43.2</v>
      </c>
      <c r="J12" s="76">
        <v>2.4</v>
      </c>
      <c r="K12" s="76">
        <v>0</v>
      </c>
      <c r="L12" s="76">
        <v>0</v>
      </c>
      <c r="M12" s="76">
        <v>0</v>
      </c>
      <c r="N12" s="76">
        <v>69273.600000000006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18761.600000000002</v>
      </c>
      <c r="V12" s="76">
        <v>0</v>
      </c>
      <c r="W12" s="76">
        <v>19368.8</v>
      </c>
      <c r="X12" s="76">
        <v>0</v>
      </c>
      <c r="Y12" s="76">
        <v>290.40000000000003</v>
      </c>
      <c r="Z12" s="76">
        <v>0</v>
      </c>
      <c r="AA12" s="76">
        <v>1091.2</v>
      </c>
      <c r="AB12" s="76">
        <v>0</v>
      </c>
      <c r="AC12" s="76">
        <v>29321.600000000002</v>
      </c>
      <c r="AD12" s="76">
        <v>29330.400000000001</v>
      </c>
      <c r="AE12" s="76">
        <v>0</v>
      </c>
      <c r="AF12" s="77">
        <v>0</v>
      </c>
    </row>
    <row r="13" spans="1:54" x14ac:dyDescent="0.2">
      <c r="A13" s="75" t="s">
        <v>9</v>
      </c>
      <c r="B13" s="76">
        <v>95.2</v>
      </c>
      <c r="C13" s="76">
        <v>18.240000000000002</v>
      </c>
      <c r="D13" s="76">
        <v>740</v>
      </c>
      <c r="E13" s="76">
        <v>0</v>
      </c>
      <c r="F13" s="76">
        <v>0</v>
      </c>
      <c r="G13" s="76">
        <v>0</v>
      </c>
      <c r="H13" s="76">
        <v>588</v>
      </c>
      <c r="I13" s="76">
        <v>48</v>
      </c>
      <c r="J13" s="76">
        <v>4.8</v>
      </c>
      <c r="K13" s="76">
        <v>0</v>
      </c>
      <c r="L13" s="76">
        <v>0</v>
      </c>
      <c r="M13" s="76">
        <v>0</v>
      </c>
      <c r="N13" s="76">
        <v>73550.400000000009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19157.600000000002</v>
      </c>
      <c r="V13" s="76">
        <v>0</v>
      </c>
      <c r="W13" s="76">
        <v>19923.2</v>
      </c>
      <c r="X13" s="76">
        <v>0</v>
      </c>
      <c r="Y13" s="76">
        <v>343.2</v>
      </c>
      <c r="Z13" s="76">
        <v>0</v>
      </c>
      <c r="AA13" s="76">
        <v>1240.8</v>
      </c>
      <c r="AB13" s="76">
        <v>0</v>
      </c>
      <c r="AC13" s="76">
        <v>32489.600000000002</v>
      </c>
      <c r="AD13" s="76">
        <v>32489.600000000002</v>
      </c>
      <c r="AE13" s="76">
        <v>0</v>
      </c>
      <c r="AF13" s="77">
        <v>0</v>
      </c>
    </row>
    <row r="14" spans="1:54" x14ac:dyDescent="0.2">
      <c r="A14" s="75" t="s">
        <v>10</v>
      </c>
      <c r="B14" s="76">
        <v>94.56</v>
      </c>
      <c r="C14" s="76">
        <v>47.52</v>
      </c>
      <c r="D14" s="76">
        <v>736</v>
      </c>
      <c r="E14" s="76">
        <v>0</v>
      </c>
      <c r="F14" s="76">
        <v>0</v>
      </c>
      <c r="G14" s="76">
        <v>0</v>
      </c>
      <c r="H14" s="76">
        <v>592.80000000000007</v>
      </c>
      <c r="I14" s="76">
        <v>43.2</v>
      </c>
      <c r="J14" s="76">
        <v>4.8</v>
      </c>
      <c r="K14" s="76">
        <v>0</v>
      </c>
      <c r="L14" s="76">
        <v>0</v>
      </c>
      <c r="M14" s="76">
        <v>0</v>
      </c>
      <c r="N14" s="76">
        <v>76164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  <c r="U14" s="76">
        <v>21815.200000000001</v>
      </c>
      <c r="V14" s="76">
        <v>0</v>
      </c>
      <c r="W14" s="76">
        <v>22765.600000000002</v>
      </c>
      <c r="X14" s="76">
        <v>0</v>
      </c>
      <c r="Y14" s="76">
        <v>404.8</v>
      </c>
      <c r="Z14" s="76">
        <v>0</v>
      </c>
      <c r="AA14" s="76">
        <v>1381.6000000000001</v>
      </c>
      <c r="AB14" s="76">
        <v>0</v>
      </c>
      <c r="AC14" s="76">
        <v>29339.200000000001</v>
      </c>
      <c r="AD14" s="76">
        <v>29339.200000000001</v>
      </c>
      <c r="AE14" s="76">
        <v>0</v>
      </c>
      <c r="AF14" s="77">
        <v>0</v>
      </c>
    </row>
    <row r="15" spans="1:54" x14ac:dyDescent="0.2">
      <c r="A15" s="75" t="s">
        <v>11</v>
      </c>
      <c r="B15" s="76">
        <v>93.600000000000009</v>
      </c>
      <c r="C15" s="76">
        <v>39.04</v>
      </c>
      <c r="D15" s="76">
        <v>740</v>
      </c>
      <c r="E15" s="76">
        <v>0</v>
      </c>
      <c r="F15" s="76">
        <v>0</v>
      </c>
      <c r="G15" s="76">
        <v>0</v>
      </c>
      <c r="H15" s="76">
        <v>595.20000000000005</v>
      </c>
      <c r="I15" s="76">
        <v>43.2</v>
      </c>
      <c r="J15" s="76">
        <v>2.4</v>
      </c>
      <c r="K15" s="76">
        <v>0</v>
      </c>
      <c r="L15" s="76">
        <v>0</v>
      </c>
      <c r="M15" s="76">
        <v>0</v>
      </c>
      <c r="N15" s="76">
        <v>79120.800000000003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22448.799999999999</v>
      </c>
      <c r="V15" s="76">
        <v>0</v>
      </c>
      <c r="W15" s="76">
        <v>23496</v>
      </c>
      <c r="X15" s="76">
        <v>0</v>
      </c>
      <c r="Y15" s="76">
        <v>440</v>
      </c>
      <c r="Z15" s="76">
        <v>0</v>
      </c>
      <c r="AA15" s="76">
        <v>1443.2</v>
      </c>
      <c r="AB15" s="76">
        <v>0</v>
      </c>
      <c r="AC15" s="76">
        <v>30835.200000000001</v>
      </c>
      <c r="AD15" s="76">
        <v>30835.200000000001</v>
      </c>
      <c r="AE15" s="76">
        <v>0</v>
      </c>
      <c r="AF15" s="77">
        <v>0</v>
      </c>
    </row>
    <row r="16" spans="1:54" x14ac:dyDescent="0.2">
      <c r="A16" s="75" t="s">
        <v>12</v>
      </c>
      <c r="B16" s="76">
        <v>89.92</v>
      </c>
      <c r="C16" s="76">
        <v>37.76</v>
      </c>
      <c r="D16" s="76">
        <v>720</v>
      </c>
      <c r="E16" s="76">
        <v>0</v>
      </c>
      <c r="F16" s="76">
        <v>0</v>
      </c>
      <c r="G16" s="76">
        <v>0</v>
      </c>
      <c r="H16" s="76">
        <v>585.6</v>
      </c>
      <c r="I16" s="76">
        <v>36</v>
      </c>
      <c r="J16" s="76">
        <v>4.8</v>
      </c>
      <c r="K16" s="76">
        <v>0</v>
      </c>
      <c r="L16" s="76">
        <v>0</v>
      </c>
      <c r="M16" s="76">
        <v>0</v>
      </c>
      <c r="N16" s="76">
        <v>81523.199999999997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21507.200000000001</v>
      </c>
      <c r="V16" s="76">
        <v>0</v>
      </c>
      <c r="W16" s="76">
        <v>22589.600000000002</v>
      </c>
      <c r="X16" s="76">
        <v>0</v>
      </c>
      <c r="Y16" s="76">
        <v>475.2</v>
      </c>
      <c r="Z16" s="76">
        <v>0</v>
      </c>
      <c r="AA16" s="76">
        <v>1434.4</v>
      </c>
      <c r="AB16" s="76">
        <v>0</v>
      </c>
      <c r="AC16" s="76">
        <v>35041.599999999999</v>
      </c>
      <c r="AD16" s="76">
        <v>35041.599999999999</v>
      </c>
      <c r="AE16" s="76">
        <v>0</v>
      </c>
      <c r="AF16" s="77">
        <v>0</v>
      </c>
    </row>
    <row r="17" spans="1:32" x14ac:dyDescent="0.2">
      <c r="A17" s="75" t="s">
        <v>13</v>
      </c>
      <c r="B17" s="76">
        <v>90.56</v>
      </c>
      <c r="C17" s="76">
        <v>37.44</v>
      </c>
      <c r="D17" s="76">
        <v>716</v>
      </c>
      <c r="E17" s="76">
        <v>0</v>
      </c>
      <c r="F17" s="76">
        <v>0</v>
      </c>
      <c r="G17" s="76">
        <v>0</v>
      </c>
      <c r="H17" s="76">
        <v>588</v>
      </c>
      <c r="I17" s="76">
        <v>36</v>
      </c>
      <c r="J17" s="76">
        <v>2.4</v>
      </c>
      <c r="K17" s="76">
        <v>0</v>
      </c>
      <c r="L17" s="76">
        <v>0</v>
      </c>
      <c r="M17" s="76">
        <v>0</v>
      </c>
      <c r="N17" s="76">
        <v>78012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22176</v>
      </c>
      <c r="V17" s="76">
        <v>0</v>
      </c>
      <c r="W17" s="76">
        <v>23214.400000000001</v>
      </c>
      <c r="X17" s="76">
        <v>0</v>
      </c>
      <c r="Y17" s="76">
        <v>466.40000000000003</v>
      </c>
      <c r="Z17" s="76">
        <v>0</v>
      </c>
      <c r="AA17" s="76">
        <v>1443.2</v>
      </c>
      <c r="AB17" s="76">
        <v>0</v>
      </c>
      <c r="AC17" s="76">
        <v>30289.600000000002</v>
      </c>
      <c r="AD17" s="76">
        <v>30280.799999999999</v>
      </c>
      <c r="AE17" s="76">
        <v>0</v>
      </c>
      <c r="AF17" s="77">
        <v>0</v>
      </c>
    </row>
    <row r="18" spans="1:32" x14ac:dyDescent="0.2">
      <c r="A18" s="75" t="s">
        <v>14</v>
      </c>
      <c r="B18" s="76">
        <v>91.52</v>
      </c>
      <c r="C18" s="76">
        <v>37.119999999999997</v>
      </c>
      <c r="D18" s="76">
        <v>720</v>
      </c>
      <c r="E18" s="76">
        <v>0</v>
      </c>
      <c r="F18" s="76">
        <v>0</v>
      </c>
      <c r="G18" s="76">
        <v>0</v>
      </c>
      <c r="H18" s="76">
        <v>583.20000000000005</v>
      </c>
      <c r="I18" s="76">
        <v>36</v>
      </c>
      <c r="J18" s="76">
        <v>4.8</v>
      </c>
      <c r="K18" s="76">
        <v>0</v>
      </c>
      <c r="L18" s="76">
        <v>0</v>
      </c>
      <c r="M18" s="76">
        <v>0</v>
      </c>
      <c r="N18" s="76">
        <v>78064.800000000003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21340</v>
      </c>
      <c r="V18" s="76">
        <v>0</v>
      </c>
      <c r="W18" s="76">
        <v>22334.400000000001</v>
      </c>
      <c r="X18" s="76">
        <v>0</v>
      </c>
      <c r="Y18" s="76">
        <v>466.40000000000003</v>
      </c>
      <c r="Z18" s="76">
        <v>0</v>
      </c>
      <c r="AA18" s="76">
        <v>1416.8</v>
      </c>
      <c r="AB18" s="76">
        <v>0</v>
      </c>
      <c r="AC18" s="76">
        <v>32049.600000000002</v>
      </c>
      <c r="AD18" s="76">
        <v>32058.400000000001</v>
      </c>
      <c r="AE18" s="76">
        <v>0</v>
      </c>
      <c r="AF18" s="77">
        <v>0</v>
      </c>
    </row>
    <row r="19" spans="1:32" x14ac:dyDescent="0.2">
      <c r="A19" s="75" t="s">
        <v>15</v>
      </c>
      <c r="B19" s="76">
        <v>90.56</v>
      </c>
      <c r="C19" s="76">
        <v>36.480000000000004</v>
      </c>
      <c r="D19" s="76">
        <v>708</v>
      </c>
      <c r="E19" s="76">
        <v>0</v>
      </c>
      <c r="F19" s="76">
        <v>0</v>
      </c>
      <c r="G19" s="76">
        <v>0</v>
      </c>
      <c r="H19" s="76">
        <v>578.4</v>
      </c>
      <c r="I19" s="76">
        <v>33.6</v>
      </c>
      <c r="J19" s="76">
        <v>4.8</v>
      </c>
      <c r="K19" s="76">
        <v>0</v>
      </c>
      <c r="L19" s="76">
        <v>0</v>
      </c>
      <c r="M19" s="76">
        <v>0</v>
      </c>
      <c r="N19" s="76">
        <v>77140.800000000003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20636</v>
      </c>
      <c r="V19" s="76">
        <v>0</v>
      </c>
      <c r="W19" s="76">
        <v>21648</v>
      </c>
      <c r="X19" s="76">
        <v>0</v>
      </c>
      <c r="Y19" s="76">
        <v>457.6</v>
      </c>
      <c r="Z19" s="76">
        <v>0</v>
      </c>
      <c r="AA19" s="76">
        <v>1408</v>
      </c>
      <c r="AB19" s="76">
        <v>0</v>
      </c>
      <c r="AC19" s="76">
        <v>32542.400000000001</v>
      </c>
      <c r="AD19" s="76">
        <v>32542.400000000001</v>
      </c>
      <c r="AE19" s="76">
        <v>0</v>
      </c>
      <c r="AF19" s="77">
        <v>0</v>
      </c>
    </row>
    <row r="20" spans="1:32" x14ac:dyDescent="0.2">
      <c r="A20" s="75" t="s">
        <v>16</v>
      </c>
      <c r="B20" s="76">
        <v>91.2</v>
      </c>
      <c r="C20" s="76">
        <v>36.32</v>
      </c>
      <c r="D20" s="76">
        <v>720</v>
      </c>
      <c r="E20" s="76">
        <v>0</v>
      </c>
      <c r="F20" s="76">
        <v>0</v>
      </c>
      <c r="G20" s="76">
        <v>0</v>
      </c>
      <c r="H20" s="76">
        <v>583.20000000000005</v>
      </c>
      <c r="I20" s="76">
        <v>36</v>
      </c>
      <c r="J20" s="76">
        <v>2.4</v>
      </c>
      <c r="K20" s="76">
        <v>0</v>
      </c>
      <c r="L20" s="76">
        <v>0</v>
      </c>
      <c r="M20" s="76">
        <v>0</v>
      </c>
      <c r="N20" s="76">
        <v>76507.199999999997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21577.600000000002</v>
      </c>
      <c r="V20" s="76">
        <v>0</v>
      </c>
      <c r="W20" s="76">
        <v>22580.799999999999</v>
      </c>
      <c r="X20" s="76">
        <v>0</v>
      </c>
      <c r="Y20" s="76">
        <v>475.2</v>
      </c>
      <c r="Z20" s="76">
        <v>0</v>
      </c>
      <c r="AA20" s="76">
        <v>1364</v>
      </c>
      <c r="AB20" s="76">
        <v>0</v>
      </c>
      <c r="AC20" s="76">
        <v>30060.799999999999</v>
      </c>
      <c r="AD20" s="76">
        <v>30060.799999999999</v>
      </c>
      <c r="AE20" s="76">
        <v>0</v>
      </c>
      <c r="AF20" s="77">
        <v>0</v>
      </c>
    </row>
    <row r="21" spans="1:32" x14ac:dyDescent="0.2">
      <c r="A21" s="75" t="s">
        <v>17</v>
      </c>
      <c r="B21" s="76">
        <v>91.36</v>
      </c>
      <c r="C21" s="76">
        <v>37.119999999999997</v>
      </c>
      <c r="D21" s="76">
        <v>720</v>
      </c>
      <c r="E21" s="76">
        <v>0</v>
      </c>
      <c r="F21" s="76">
        <v>0</v>
      </c>
      <c r="G21" s="76">
        <v>0</v>
      </c>
      <c r="H21" s="76">
        <v>585.6</v>
      </c>
      <c r="I21" s="76">
        <v>33.6</v>
      </c>
      <c r="J21" s="76">
        <v>4.8</v>
      </c>
      <c r="K21" s="76">
        <v>0</v>
      </c>
      <c r="L21" s="76">
        <v>0</v>
      </c>
      <c r="M21" s="76">
        <v>0</v>
      </c>
      <c r="N21" s="76">
        <v>76718.400000000009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22070.400000000001</v>
      </c>
      <c r="V21" s="76">
        <v>0</v>
      </c>
      <c r="W21" s="76">
        <v>23082.400000000001</v>
      </c>
      <c r="X21" s="76">
        <v>0</v>
      </c>
      <c r="Y21" s="76">
        <v>492.8</v>
      </c>
      <c r="Z21" s="76">
        <v>0</v>
      </c>
      <c r="AA21" s="76">
        <v>1390.4</v>
      </c>
      <c r="AB21" s="76">
        <v>0</v>
      </c>
      <c r="AC21" s="76">
        <v>29251.200000000001</v>
      </c>
      <c r="AD21" s="76">
        <v>29251.200000000001</v>
      </c>
      <c r="AE21" s="76">
        <v>0</v>
      </c>
      <c r="AF21" s="77">
        <v>0</v>
      </c>
    </row>
    <row r="22" spans="1:32" x14ac:dyDescent="0.2">
      <c r="A22" s="75" t="s">
        <v>18</v>
      </c>
      <c r="B22" s="76">
        <v>91.04</v>
      </c>
      <c r="C22" s="76">
        <v>32.96</v>
      </c>
      <c r="D22" s="76">
        <v>716</v>
      </c>
      <c r="E22" s="76">
        <v>0</v>
      </c>
      <c r="F22" s="76">
        <v>0</v>
      </c>
      <c r="G22" s="76">
        <v>0</v>
      </c>
      <c r="H22" s="76">
        <v>585.6</v>
      </c>
      <c r="I22" s="76">
        <v>36</v>
      </c>
      <c r="J22" s="76">
        <v>4.8</v>
      </c>
      <c r="K22" s="76">
        <v>0</v>
      </c>
      <c r="L22" s="76">
        <v>0</v>
      </c>
      <c r="M22" s="76">
        <v>0</v>
      </c>
      <c r="N22" s="76">
        <v>76903.199999999997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22915.200000000001</v>
      </c>
      <c r="V22" s="76">
        <v>0</v>
      </c>
      <c r="W22" s="76">
        <v>23936</v>
      </c>
      <c r="X22" s="76">
        <v>0</v>
      </c>
      <c r="Y22" s="76">
        <v>528</v>
      </c>
      <c r="Z22" s="76">
        <v>0</v>
      </c>
      <c r="AA22" s="76">
        <v>1443.2</v>
      </c>
      <c r="AB22" s="76">
        <v>0</v>
      </c>
      <c r="AC22" s="76">
        <v>27720</v>
      </c>
      <c r="AD22" s="76">
        <v>27720</v>
      </c>
      <c r="AE22" s="76">
        <v>0</v>
      </c>
      <c r="AF22" s="77">
        <v>0</v>
      </c>
    </row>
    <row r="23" spans="1:32" x14ac:dyDescent="0.2">
      <c r="A23" s="75" t="s">
        <v>19</v>
      </c>
      <c r="B23" s="76">
        <v>94.08</v>
      </c>
      <c r="C23" s="76">
        <v>27.2</v>
      </c>
      <c r="D23" s="76">
        <v>736</v>
      </c>
      <c r="E23" s="76">
        <v>0</v>
      </c>
      <c r="F23" s="76">
        <v>0</v>
      </c>
      <c r="G23" s="76">
        <v>0</v>
      </c>
      <c r="H23" s="76">
        <v>592.80000000000007</v>
      </c>
      <c r="I23" s="76">
        <v>43.2</v>
      </c>
      <c r="J23" s="76">
        <v>2.4</v>
      </c>
      <c r="K23" s="76">
        <v>0</v>
      </c>
      <c r="L23" s="76">
        <v>0</v>
      </c>
      <c r="M23" s="76">
        <v>0</v>
      </c>
      <c r="N23" s="76">
        <v>80599.199999999997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21498.400000000001</v>
      </c>
      <c r="V23" s="76">
        <v>0</v>
      </c>
      <c r="W23" s="76">
        <v>22616</v>
      </c>
      <c r="X23" s="76">
        <v>0</v>
      </c>
      <c r="Y23" s="76">
        <v>545.6</v>
      </c>
      <c r="Z23" s="76">
        <v>0</v>
      </c>
      <c r="AA23" s="76">
        <v>1548.8</v>
      </c>
      <c r="AB23" s="76">
        <v>0</v>
      </c>
      <c r="AC23" s="76">
        <v>33915.199999999997</v>
      </c>
      <c r="AD23" s="76">
        <v>33906.400000000001</v>
      </c>
      <c r="AE23" s="76">
        <v>0</v>
      </c>
      <c r="AF23" s="77">
        <v>0</v>
      </c>
    </row>
    <row r="24" spans="1:32" x14ac:dyDescent="0.2">
      <c r="A24" s="75" t="s">
        <v>20</v>
      </c>
      <c r="B24" s="76">
        <v>94.4</v>
      </c>
      <c r="C24" s="76">
        <v>26.400000000000002</v>
      </c>
      <c r="D24" s="76">
        <v>736</v>
      </c>
      <c r="E24" s="76">
        <v>0</v>
      </c>
      <c r="F24" s="76">
        <v>0</v>
      </c>
      <c r="G24" s="76">
        <v>0</v>
      </c>
      <c r="H24" s="76">
        <v>592.80000000000007</v>
      </c>
      <c r="I24" s="76">
        <v>43.2</v>
      </c>
      <c r="J24" s="76">
        <v>4.8</v>
      </c>
      <c r="K24" s="76">
        <v>0</v>
      </c>
      <c r="L24" s="76">
        <v>0</v>
      </c>
      <c r="M24" s="76">
        <v>0</v>
      </c>
      <c r="N24" s="76">
        <v>80625.600000000006</v>
      </c>
      <c r="O24" s="76">
        <v>0</v>
      </c>
      <c r="P24" s="76">
        <v>0</v>
      </c>
      <c r="Q24" s="76">
        <v>0</v>
      </c>
      <c r="R24" s="76">
        <v>0</v>
      </c>
      <c r="S24" s="76">
        <v>3775.2000000000003</v>
      </c>
      <c r="T24" s="76">
        <v>0</v>
      </c>
      <c r="U24" s="76">
        <v>21384</v>
      </c>
      <c r="V24" s="76">
        <v>0</v>
      </c>
      <c r="W24" s="76">
        <v>22580.799999999999</v>
      </c>
      <c r="X24" s="76">
        <v>0</v>
      </c>
      <c r="Y24" s="76">
        <v>572</v>
      </c>
      <c r="Z24" s="76">
        <v>0</v>
      </c>
      <c r="AA24" s="76">
        <v>1557.6000000000001</v>
      </c>
      <c r="AB24" s="76">
        <v>0</v>
      </c>
      <c r="AC24" s="76">
        <v>30324.799999999999</v>
      </c>
      <c r="AD24" s="76">
        <v>30333.600000000002</v>
      </c>
      <c r="AE24" s="76">
        <v>0</v>
      </c>
      <c r="AF24" s="77">
        <v>0</v>
      </c>
    </row>
    <row r="25" spans="1:32" x14ac:dyDescent="0.2">
      <c r="A25" s="75" t="s">
        <v>21</v>
      </c>
      <c r="B25" s="76">
        <v>93.92</v>
      </c>
      <c r="C25" s="76">
        <v>24.96</v>
      </c>
      <c r="D25" s="76">
        <v>732</v>
      </c>
      <c r="E25" s="76">
        <v>0</v>
      </c>
      <c r="F25" s="76">
        <v>0</v>
      </c>
      <c r="G25" s="76">
        <v>0</v>
      </c>
      <c r="H25" s="76">
        <v>592.80000000000007</v>
      </c>
      <c r="I25" s="76">
        <v>36</v>
      </c>
      <c r="J25" s="76">
        <v>2.4</v>
      </c>
      <c r="K25" s="76">
        <v>0</v>
      </c>
      <c r="L25" s="76">
        <v>0</v>
      </c>
      <c r="M25" s="76">
        <v>0</v>
      </c>
      <c r="N25" s="76">
        <v>88862.400000000009</v>
      </c>
      <c r="O25" s="76">
        <v>0</v>
      </c>
      <c r="P25" s="76">
        <v>0</v>
      </c>
      <c r="Q25" s="76">
        <v>0</v>
      </c>
      <c r="R25" s="76">
        <v>0</v>
      </c>
      <c r="S25" s="76">
        <v>15831.2</v>
      </c>
      <c r="T25" s="76">
        <v>0</v>
      </c>
      <c r="U25" s="76">
        <v>18893.600000000002</v>
      </c>
      <c r="V25" s="76">
        <v>0</v>
      </c>
      <c r="W25" s="76">
        <v>20064</v>
      </c>
      <c r="X25" s="76">
        <v>0</v>
      </c>
      <c r="Y25" s="76">
        <v>589.6</v>
      </c>
      <c r="Z25" s="76">
        <v>0</v>
      </c>
      <c r="AA25" s="76">
        <v>1460.8</v>
      </c>
      <c r="AB25" s="76">
        <v>0</v>
      </c>
      <c r="AC25" s="76">
        <v>31644.799999999999</v>
      </c>
      <c r="AD25" s="76">
        <v>31636</v>
      </c>
      <c r="AE25" s="76">
        <v>0</v>
      </c>
      <c r="AF25" s="77">
        <v>0</v>
      </c>
    </row>
    <row r="26" spans="1:32" x14ac:dyDescent="0.2">
      <c r="A26" s="75" t="s">
        <v>22</v>
      </c>
      <c r="B26" s="76">
        <v>93.600000000000009</v>
      </c>
      <c r="C26" s="76">
        <v>43.68</v>
      </c>
      <c r="D26" s="76">
        <v>736</v>
      </c>
      <c r="E26" s="76">
        <v>0</v>
      </c>
      <c r="F26" s="76">
        <v>0</v>
      </c>
      <c r="G26" s="76">
        <v>0</v>
      </c>
      <c r="H26" s="76">
        <v>592.80000000000007</v>
      </c>
      <c r="I26" s="76">
        <v>43.2</v>
      </c>
      <c r="J26" s="76">
        <v>4.8</v>
      </c>
      <c r="K26" s="76">
        <v>0</v>
      </c>
      <c r="L26" s="76">
        <v>0</v>
      </c>
      <c r="M26" s="76">
        <v>0</v>
      </c>
      <c r="N26" s="76">
        <v>84664.8</v>
      </c>
      <c r="O26" s="76">
        <v>0</v>
      </c>
      <c r="P26" s="76">
        <v>0</v>
      </c>
      <c r="Q26" s="76">
        <v>0</v>
      </c>
      <c r="R26" s="76">
        <v>0</v>
      </c>
      <c r="S26" s="76">
        <v>13816</v>
      </c>
      <c r="T26" s="76">
        <v>0</v>
      </c>
      <c r="U26" s="76">
        <v>20468.8</v>
      </c>
      <c r="V26" s="76">
        <v>0</v>
      </c>
      <c r="W26" s="76">
        <v>21648</v>
      </c>
      <c r="X26" s="76">
        <v>0</v>
      </c>
      <c r="Y26" s="76">
        <v>580.80000000000007</v>
      </c>
      <c r="Z26" s="76">
        <v>0</v>
      </c>
      <c r="AA26" s="76">
        <v>1399.2</v>
      </c>
      <c r="AB26" s="76">
        <v>0</v>
      </c>
      <c r="AC26" s="76">
        <v>26329.600000000002</v>
      </c>
      <c r="AD26" s="76">
        <v>26347.200000000001</v>
      </c>
      <c r="AE26" s="76">
        <v>0</v>
      </c>
      <c r="AF26" s="77">
        <v>0</v>
      </c>
    </row>
    <row r="27" spans="1:32" x14ac:dyDescent="0.2">
      <c r="A27" s="75" t="s">
        <v>23</v>
      </c>
      <c r="B27" s="76">
        <v>94.56</v>
      </c>
      <c r="C27" s="76">
        <v>37.28</v>
      </c>
      <c r="D27" s="76">
        <v>732</v>
      </c>
      <c r="E27" s="76">
        <v>0</v>
      </c>
      <c r="F27" s="76">
        <v>0</v>
      </c>
      <c r="G27" s="76">
        <v>0</v>
      </c>
      <c r="H27" s="76">
        <v>590.4</v>
      </c>
      <c r="I27" s="76">
        <v>38.4</v>
      </c>
      <c r="J27" s="76">
        <v>4.8</v>
      </c>
      <c r="K27" s="76">
        <v>0</v>
      </c>
      <c r="L27" s="76">
        <v>0</v>
      </c>
      <c r="M27" s="76">
        <v>0</v>
      </c>
      <c r="N27" s="76">
        <v>79305.600000000006</v>
      </c>
      <c r="O27" s="76">
        <v>0</v>
      </c>
      <c r="P27" s="76">
        <v>0</v>
      </c>
      <c r="Q27" s="76">
        <v>0</v>
      </c>
      <c r="R27" s="76">
        <v>0</v>
      </c>
      <c r="S27" s="76">
        <v>13569.6</v>
      </c>
      <c r="T27" s="76">
        <v>0</v>
      </c>
      <c r="U27" s="76">
        <v>19888</v>
      </c>
      <c r="V27" s="76">
        <v>0</v>
      </c>
      <c r="W27" s="76">
        <v>20988</v>
      </c>
      <c r="X27" s="76">
        <v>0</v>
      </c>
      <c r="Y27" s="76">
        <v>545.6</v>
      </c>
      <c r="Z27" s="76">
        <v>0</v>
      </c>
      <c r="AA27" s="76">
        <v>1346.4</v>
      </c>
      <c r="AB27" s="76">
        <v>0</v>
      </c>
      <c r="AC27" s="76">
        <v>22616</v>
      </c>
      <c r="AD27" s="76">
        <v>22598.400000000001</v>
      </c>
      <c r="AE27" s="76">
        <v>0</v>
      </c>
      <c r="AF27" s="77">
        <v>0</v>
      </c>
    </row>
    <row r="28" spans="1:32" x14ac:dyDescent="0.2">
      <c r="A28" s="75" t="s">
        <v>24</v>
      </c>
      <c r="B28" s="76">
        <v>93.76</v>
      </c>
      <c r="C28" s="76">
        <v>37.44</v>
      </c>
      <c r="D28" s="76">
        <v>724</v>
      </c>
      <c r="E28" s="76">
        <v>0</v>
      </c>
      <c r="F28" s="76">
        <v>0</v>
      </c>
      <c r="G28" s="76">
        <v>0</v>
      </c>
      <c r="H28" s="76">
        <v>585.6</v>
      </c>
      <c r="I28" s="76">
        <v>36</v>
      </c>
      <c r="J28" s="76">
        <v>2.4</v>
      </c>
      <c r="K28" s="76">
        <v>0</v>
      </c>
      <c r="L28" s="76">
        <v>0</v>
      </c>
      <c r="M28" s="76">
        <v>0</v>
      </c>
      <c r="N28" s="76">
        <v>76533.600000000006</v>
      </c>
      <c r="O28" s="76">
        <v>0</v>
      </c>
      <c r="P28" s="76">
        <v>0</v>
      </c>
      <c r="Q28" s="76">
        <v>0</v>
      </c>
      <c r="R28" s="76">
        <v>0</v>
      </c>
      <c r="S28" s="76">
        <v>14115.2</v>
      </c>
      <c r="T28" s="76">
        <v>0</v>
      </c>
      <c r="U28" s="76">
        <v>16808</v>
      </c>
      <c r="V28" s="76">
        <v>0</v>
      </c>
      <c r="W28" s="76">
        <v>17820</v>
      </c>
      <c r="X28" s="76">
        <v>0</v>
      </c>
      <c r="Y28" s="76">
        <v>510.40000000000003</v>
      </c>
      <c r="Z28" s="76">
        <v>0</v>
      </c>
      <c r="AA28" s="76">
        <v>1284.8</v>
      </c>
      <c r="AB28" s="76">
        <v>0</v>
      </c>
      <c r="AC28" s="76">
        <v>25625.600000000002</v>
      </c>
      <c r="AD28" s="76">
        <v>25643.200000000001</v>
      </c>
      <c r="AE28" s="76">
        <v>0</v>
      </c>
      <c r="AF28" s="77">
        <v>0</v>
      </c>
    </row>
    <row r="29" spans="1:32" x14ac:dyDescent="0.2">
      <c r="A29" s="75" t="s">
        <v>25</v>
      </c>
      <c r="B29" s="76">
        <v>93.92</v>
      </c>
      <c r="C29" s="76">
        <v>37.119999999999997</v>
      </c>
      <c r="D29" s="76">
        <v>724</v>
      </c>
      <c r="E29" s="76">
        <v>0</v>
      </c>
      <c r="F29" s="76">
        <v>0</v>
      </c>
      <c r="G29" s="76">
        <v>0</v>
      </c>
      <c r="H29" s="76">
        <v>590.4</v>
      </c>
      <c r="I29" s="76">
        <v>38.4</v>
      </c>
      <c r="J29" s="76">
        <v>4.8</v>
      </c>
      <c r="K29" s="76">
        <v>0</v>
      </c>
      <c r="L29" s="76">
        <v>0</v>
      </c>
      <c r="M29" s="76">
        <v>0</v>
      </c>
      <c r="N29" s="76">
        <v>71834.400000000009</v>
      </c>
      <c r="O29" s="76">
        <v>0</v>
      </c>
      <c r="P29" s="76">
        <v>0</v>
      </c>
      <c r="Q29" s="76">
        <v>0</v>
      </c>
      <c r="R29" s="76">
        <v>0</v>
      </c>
      <c r="S29" s="76">
        <v>12918.4</v>
      </c>
      <c r="T29" s="76">
        <v>0</v>
      </c>
      <c r="U29" s="76">
        <v>16376.800000000001</v>
      </c>
      <c r="V29" s="76">
        <v>0</v>
      </c>
      <c r="W29" s="76">
        <v>17160</v>
      </c>
      <c r="X29" s="76">
        <v>0</v>
      </c>
      <c r="Y29" s="76">
        <v>431.2</v>
      </c>
      <c r="Z29" s="76">
        <v>0</v>
      </c>
      <c r="AA29" s="76">
        <v>1161.6000000000001</v>
      </c>
      <c r="AB29" s="76">
        <v>0</v>
      </c>
      <c r="AC29" s="76">
        <v>23390.400000000001</v>
      </c>
      <c r="AD29" s="76">
        <v>23381.600000000002</v>
      </c>
      <c r="AE29" s="76">
        <v>0</v>
      </c>
      <c r="AF29" s="77">
        <v>0</v>
      </c>
    </row>
    <row r="30" spans="1:32" ht="13.5" thickBot="1" x14ac:dyDescent="0.25">
      <c r="A30" s="78" t="s">
        <v>26</v>
      </c>
      <c r="B30" s="79">
        <v>93.44</v>
      </c>
      <c r="C30" s="79">
        <v>35.68</v>
      </c>
      <c r="D30" s="79">
        <v>724</v>
      </c>
      <c r="E30" s="79">
        <v>0</v>
      </c>
      <c r="F30" s="79">
        <v>0</v>
      </c>
      <c r="G30" s="79">
        <v>0</v>
      </c>
      <c r="H30" s="79">
        <v>588</v>
      </c>
      <c r="I30" s="79">
        <v>33.6</v>
      </c>
      <c r="J30" s="79">
        <v>2.4</v>
      </c>
      <c r="K30" s="79">
        <v>0</v>
      </c>
      <c r="L30" s="79">
        <v>0</v>
      </c>
      <c r="M30" s="79">
        <v>0</v>
      </c>
      <c r="N30" s="79">
        <v>70039.199999999997</v>
      </c>
      <c r="O30" s="79">
        <v>0</v>
      </c>
      <c r="P30" s="79">
        <v>0</v>
      </c>
      <c r="Q30" s="79">
        <v>0</v>
      </c>
      <c r="R30" s="79">
        <v>0</v>
      </c>
      <c r="S30" s="79">
        <v>12012</v>
      </c>
      <c r="T30" s="79">
        <v>0</v>
      </c>
      <c r="U30" s="79">
        <v>15910.4</v>
      </c>
      <c r="V30" s="79">
        <v>0</v>
      </c>
      <c r="W30" s="79">
        <v>16588</v>
      </c>
      <c r="X30" s="79">
        <v>0</v>
      </c>
      <c r="Y30" s="79">
        <v>360.8</v>
      </c>
      <c r="Z30" s="79">
        <v>0</v>
      </c>
      <c r="AA30" s="79">
        <v>1056</v>
      </c>
      <c r="AB30" s="79">
        <v>0</v>
      </c>
      <c r="AC30" s="79">
        <v>23724.799999999999</v>
      </c>
      <c r="AD30" s="79">
        <v>23716</v>
      </c>
      <c r="AE30" s="79">
        <v>0</v>
      </c>
      <c r="AF30" s="80">
        <v>0</v>
      </c>
    </row>
    <row r="31" spans="1:32" s="55" customFormat="1" hidden="1" x14ac:dyDescent="0.2">
      <c r="A31" s="46" t="s">
        <v>2</v>
      </c>
      <c r="B31" s="55">
        <f t="shared" ref="B31:AF31" si="0">SUM(B7:B30)</f>
        <v>2243.04</v>
      </c>
      <c r="C31" s="55">
        <f t="shared" si="0"/>
        <v>743.19999999999982</v>
      </c>
      <c r="D31" s="55">
        <f t="shared" si="0"/>
        <v>17488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14111.999999999996</v>
      </c>
      <c r="I31" s="55">
        <f t="shared" si="0"/>
        <v>964.80000000000007</v>
      </c>
      <c r="J31" s="55">
        <f t="shared" si="0"/>
        <v>91.199999999999989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1787148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86037.599999999991</v>
      </c>
      <c r="T31" s="55">
        <f t="shared" si="0"/>
        <v>0</v>
      </c>
      <c r="U31" s="55">
        <f t="shared" si="0"/>
        <v>461128.80000000005</v>
      </c>
      <c r="V31" s="55">
        <f t="shared" si="0"/>
        <v>0</v>
      </c>
      <c r="W31" s="55">
        <f t="shared" si="0"/>
        <v>482574.4</v>
      </c>
      <c r="X31" s="55">
        <f t="shared" si="0"/>
        <v>0</v>
      </c>
      <c r="Y31" s="55">
        <f t="shared" si="0"/>
        <v>10401.6</v>
      </c>
      <c r="Z31" s="55">
        <f t="shared" si="0"/>
        <v>0</v>
      </c>
      <c r="AA31" s="55">
        <f t="shared" si="0"/>
        <v>31108</v>
      </c>
      <c r="AB31" s="55">
        <f t="shared" si="0"/>
        <v>0</v>
      </c>
      <c r="AC31" s="55">
        <f t="shared" si="0"/>
        <v>705848.00000000012</v>
      </c>
      <c r="AD31" s="55">
        <f t="shared" si="0"/>
        <v>705848</v>
      </c>
      <c r="AE31" s="55">
        <f t="shared" si="0"/>
        <v>0</v>
      </c>
      <c r="AF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82" t="s">
        <v>71</v>
      </c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3" t="s">
        <v>37</v>
      </c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5" t="s">
        <v>69</v>
      </c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333.6</v>
      </c>
      <c r="I41" s="97">
        <v>0</v>
      </c>
      <c r="J41" s="97">
        <v>0</v>
      </c>
      <c r="K41" s="97"/>
      <c r="L41" s="97"/>
      <c r="M41" s="97">
        <v>0</v>
      </c>
      <c r="N41" s="97">
        <v>28248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5508.8</v>
      </c>
      <c r="V41" s="97">
        <v>0</v>
      </c>
      <c r="W41" s="97">
        <v>2974.4</v>
      </c>
      <c r="X41" s="97">
        <v>0</v>
      </c>
      <c r="Y41" s="97">
        <v>0</v>
      </c>
      <c r="Z41" s="97">
        <v>35.200000000000003</v>
      </c>
      <c r="AA41" s="97">
        <v>211.20000000000002</v>
      </c>
      <c r="AB41" s="97">
        <v>0</v>
      </c>
      <c r="AC41" s="97">
        <v>17987.2</v>
      </c>
      <c r="AD41" s="97">
        <v>17987.2</v>
      </c>
      <c r="AE41" s="97">
        <v>0</v>
      </c>
      <c r="AF41" s="98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336</v>
      </c>
      <c r="I42" s="100">
        <v>0</v>
      </c>
      <c r="J42" s="100">
        <v>0</v>
      </c>
      <c r="K42" s="100"/>
      <c r="L42" s="100"/>
      <c r="M42" s="100">
        <v>0</v>
      </c>
      <c r="N42" s="100">
        <v>25713.600000000002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6248</v>
      </c>
      <c r="V42" s="100">
        <v>0</v>
      </c>
      <c r="W42" s="100">
        <v>3300</v>
      </c>
      <c r="X42" s="100">
        <v>0</v>
      </c>
      <c r="Y42" s="100">
        <v>0</v>
      </c>
      <c r="Z42" s="100">
        <v>17.600000000000001</v>
      </c>
      <c r="AA42" s="100">
        <v>211.20000000000002</v>
      </c>
      <c r="AB42" s="100">
        <v>0</v>
      </c>
      <c r="AC42" s="100">
        <v>13288</v>
      </c>
      <c r="AD42" s="100">
        <v>13288</v>
      </c>
      <c r="AE42" s="100">
        <v>0</v>
      </c>
      <c r="AF42" s="101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333.6</v>
      </c>
      <c r="I43" s="100">
        <v>0</v>
      </c>
      <c r="J43" s="100">
        <v>0</v>
      </c>
      <c r="K43" s="100"/>
      <c r="L43" s="100"/>
      <c r="M43" s="100">
        <v>0</v>
      </c>
      <c r="N43" s="100">
        <v>26532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5737.6</v>
      </c>
      <c r="V43" s="100">
        <v>0</v>
      </c>
      <c r="W43" s="100">
        <v>3080</v>
      </c>
      <c r="X43" s="100">
        <v>0</v>
      </c>
      <c r="Y43" s="100">
        <v>0</v>
      </c>
      <c r="Z43" s="100">
        <v>35.200000000000003</v>
      </c>
      <c r="AA43" s="100">
        <v>211.20000000000002</v>
      </c>
      <c r="AB43" s="100">
        <v>0</v>
      </c>
      <c r="AC43" s="100">
        <v>15364.800000000001</v>
      </c>
      <c r="AD43" s="100">
        <v>15382.4</v>
      </c>
      <c r="AE43" s="100">
        <v>0</v>
      </c>
      <c r="AF43" s="101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336</v>
      </c>
      <c r="I44" s="100">
        <v>0</v>
      </c>
      <c r="J44" s="100">
        <v>0</v>
      </c>
      <c r="K44" s="100"/>
      <c r="L44" s="100"/>
      <c r="M44" s="100">
        <v>0</v>
      </c>
      <c r="N44" s="100">
        <v>26294.400000000001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5508.8</v>
      </c>
      <c r="V44" s="100">
        <v>0</v>
      </c>
      <c r="W44" s="100">
        <v>2965.6</v>
      </c>
      <c r="X44" s="100">
        <v>0</v>
      </c>
      <c r="Y44" s="100">
        <v>0</v>
      </c>
      <c r="Z44" s="100">
        <v>35.200000000000003</v>
      </c>
      <c r="AA44" s="100">
        <v>211.20000000000002</v>
      </c>
      <c r="AB44" s="100">
        <v>0</v>
      </c>
      <c r="AC44" s="100">
        <v>15558.4</v>
      </c>
      <c r="AD44" s="100">
        <v>15558.4</v>
      </c>
      <c r="AE44" s="100">
        <v>0</v>
      </c>
      <c r="AF44" s="101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331.2</v>
      </c>
      <c r="I45" s="100">
        <v>0</v>
      </c>
      <c r="J45" s="100">
        <v>0</v>
      </c>
      <c r="K45" s="100"/>
      <c r="L45" s="100"/>
      <c r="M45" s="100">
        <v>0</v>
      </c>
      <c r="N45" s="100">
        <v>27060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5227.2</v>
      </c>
      <c r="V45" s="100">
        <v>0</v>
      </c>
      <c r="W45" s="100">
        <v>2833.6</v>
      </c>
      <c r="X45" s="100">
        <v>0</v>
      </c>
      <c r="Y45" s="100">
        <v>0</v>
      </c>
      <c r="Z45" s="100">
        <v>35.200000000000003</v>
      </c>
      <c r="AA45" s="100">
        <v>193.6</v>
      </c>
      <c r="AB45" s="100">
        <v>0</v>
      </c>
      <c r="AC45" s="100">
        <v>16526.400000000001</v>
      </c>
      <c r="AD45" s="100">
        <v>16517.599999999999</v>
      </c>
      <c r="AE45" s="100">
        <v>0</v>
      </c>
      <c r="AF45" s="101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333.6</v>
      </c>
      <c r="I46" s="100">
        <v>0</v>
      </c>
      <c r="J46" s="100">
        <v>0</v>
      </c>
      <c r="K46" s="100"/>
      <c r="L46" s="100"/>
      <c r="M46" s="100">
        <v>0</v>
      </c>
      <c r="N46" s="100">
        <v>24314.400000000001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5280</v>
      </c>
      <c r="V46" s="100">
        <v>0</v>
      </c>
      <c r="W46" s="100">
        <v>2895.2000000000003</v>
      </c>
      <c r="X46" s="100">
        <v>0</v>
      </c>
      <c r="Y46" s="100">
        <v>0</v>
      </c>
      <c r="Z46" s="100">
        <v>17.600000000000001</v>
      </c>
      <c r="AA46" s="100">
        <v>211.20000000000002</v>
      </c>
      <c r="AB46" s="100">
        <v>0</v>
      </c>
      <c r="AC46" s="100">
        <v>13499.2</v>
      </c>
      <c r="AD46" s="100">
        <v>13508</v>
      </c>
      <c r="AE46" s="100">
        <v>0</v>
      </c>
      <c r="AF46" s="101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331.2</v>
      </c>
      <c r="I47" s="100">
        <v>0</v>
      </c>
      <c r="J47" s="100">
        <v>0</v>
      </c>
      <c r="K47" s="100"/>
      <c r="L47" s="100"/>
      <c r="M47" s="100">
        <v>0</v>
      </c>
      <c r="N47" s="100">
        <v>25449.600000000002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4681.6000000000004</v>
      </c>
      <c r="V47" s="100">
        <v>0</v>
      </c>
      <c r="W47" s="100">
        <v>2578.4</v>
      </c>
      <c r="X47" s="100">
        <v>0</v>
      </c>
      <c r="Y47" s="100">
        <v>0</v>
      </c>
      <c r="Z47" s="100">
        <v>52.800000000000004</v>
      </c>
      <c r="AA47" s="100">
        <v>211.20000000000002</v>
      </c>
      <c r="AB47" s="100">
        <v>0</v>
      </c>
      <c r="AC47" s="100">
        <v>15716.800000000001</v>
      </c>
      <c r="AD47" s="100">
        <v>15716.800000000001</v>
      </c>
      <c r="AE47" s="100">
        <v>0</v>
      </c>
      <c r="AF47" s="101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333.6</v>
      </c>
      <c r="I48" s="100">
        <v>0</v>
      </c>
      <c r="J48" s="100">
        <v>0</v>
      </c>
      <c r="K48" s="100"/>
      <c r="L48" s="100"/>
      <c r="M48" s="100">
        <v>0</v>
      </c>
      <c r="N48" s="100">
        <v>24921.600000000002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4716.8</v>
      </c>
      <c r="V48" s="100">
        <v>0</v>
      </c>
      <c r="W48" s="100">
        <v>2640</v>
      </c>
      <c r="X48" s="100">
        <v>0</v>
      </c>
      <c r="Y48" s="100">
        <v>0</v>
      </c>
      <c r="Z48" s="100">
        <v>35.200000000000003</v>
      </c>
      <c r="AA48" s="100">
        <v>211.20000000000002</v>
      </c>
      <c r="AB48" s="100">
        <v>0</v>
      </c>
      <c r="AC48" s="100">
        <v>15312</v>
      </c>
      <c r="AD48" s="100">
        <v>15303.2</v>
      </c>
      <c r="AE48" s="100">
        <v>0</v>
      </c>
      <c r="AF48" s="101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328.8</v>
      </c>
      <c r="I49" s="100">
        <v>0</v>
      </c>
      <c r="J49" s="100">
        <v>0</v>
      </c>
      <c r="K49" s="100"/>
      <c r="L49" s="100"/>
      <c r="M49" s="100">
        <v>0</v>
      </c>
      <c r="N49" s="100">
        <v>27825.600000000002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5051.2</v>
      </c>
      <c r="V49" s="100">
        <v>0</v>
      </c>
      <c r="W49" s="100">
        <v>2789.6</v>
      </c>
      <c r="X49" s="100">
        <v>0</v>
      </c>
      <c r="Y49" s="100">
        <v>0</v>
      </c>
      <c r="Z49" s="100">
        <v>35.200000000000003</v>
      </c>
      <c r="AA49" s="100">
        <v>211.20000000000002</v>
      </c>
      <c r="AB49" s="100">
        <v>0</v>
      </c>
      <c r="AC49" s="100">
        <v>17459.2</v>
      </c>
      <c r="AD49" s="100">
        <v>17459.2</v>
      </c>
      <c r="AE49" s="100">
        <v>0</v>
      </c>
      <c r="AF49" s="101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321.60000000000002</v>
      </c>
      <c r="I50" s="100">
        <v>0</v>
      </c>
      <c r="J50" s="100">
        <v>0</v>
      </c>
      <c r="K50" s="100"/>
      <c r="L50" s="100"/>
      <c r="M50" s="100">
        <v>0</v>
      </c>
      <c r="N50" s="100">
        <v>29620.799999999999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5350.4000000000005</v>
      </c>
      <c r="V50" s="100">
        <v>0</v>
      </c>
      <c r="W50" s="100">
        <v>2965.6</v>
      </c>
      <c r="X50" s="100">
        <v>0</v>
      </c>
      <c r="Y50" s="100">
        <v>0</v>
      </c>
      <c r="Z50" s="100">
        <v>52.800000000000004</v>
      </c>
      <c r="AA50" s="100">
        <v>246.4</v>
      </c>
      <c r="AB50" s="100">
        <v>0</v>
      </c>
      <c r="AC50" s="100">
        <v>18638.400000000001</v>
      </c>
      <c r="AD50" s="100">
        <v>18647.2</v>
      </c>
      <c r="AE50" s="100">
        <v>0</v>
      </c>
      <c r="AF50" s="101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1.2</v>
      </c>
      <c r="H51" s="100">
        <v>328.8</v>
      </c>
      <c r="I51" s="100">
        <v>0</v>
      </c>
      <c r="J51" s="100">
        <v>0</v>
      </c>
      <c r="K51" s="100"/>
      <c r="L51" s="100"/>
      <c r="M51" s="100">
        <v>0</v>
      </c>
      <c r="N51" s="100">
        <v>27112.799999999999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5332.8</v>
      </c>
      <c r="V51" s="100">
        <v>0</v>
      </c>
      <c r="W51" s="100">
        <v>2974.4</v>
      </c>
      <c r="X51" s="100">
        <v>0</v>
      </c>
      <c r="Y51" s="100">
        <v>0</v>
      </c>
      <c r="Z51" s="100">
        <v>35.200000000000003</v>
      </c>
      <c r="AA51" s="100">
        <v>246.4</v>
      </c>
      <c r="AB51" s="100">
        <v>0</v>
      </c>
      <c r="AC51" s="100">
        <v>15963.2</v>
      </c>
      <c r="AD51" s="100">
        <v>15945.6</v>
      </c>
      <c r="AE51" s="100">
        <v>0</v>
      </c>
      <c r="AF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328.8</v>
      </c>
      <c r="I52" s="100">
        <v>0</v>
      </c>
      <c r="J52" s="100">
        <v>0</v>
      </c>
      <c r="K52" s="100"/>
      <c r="L52" s="100"/>
      <c r="M52" s="100">
        <v>0</v>
      </c>
      <c r="N52" s="100">
        <v>26848.799999999999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5420.8</v>
      </c>
      <c r="V52" s="100">
        <v>0</v>
      </c>
      <c r="W52" s="100">
        <v>2983.2000000000003</v>
      </c>
      <c r="X52" s="100">
        <v>0</v>
      </c>
      <c r="Y52" s="100">
        <v>0</v>
      </c>
      <c r="Z52" s="100">
        <v>35.200000000000003</v>
      </c>
      <c r="AA52" s="100">
        <v>246.4</v>
      </c>
      <c r="AB52" s="100">
        <v>0</v>
      </c>
      <c r="AC52" s="100">
        <v>15576</v>
      </c>
      <c r="AD52" s="100">
        <v>15593.6</v>
      </c>
      <c r="AE52" s="100">
        <v>0</v>
      </c>
      <c r="AF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328.8</v>
      </c>
      <c r="I53" s="100">
        <v>0</v>
      </c>
      <c r="J53" s="100">
        <v>0</v>
      </c>
      <c r="K53" s="100"/>
      <c r="L53" s="100"/>
      <c r="M53" s="100">
        <v>0</v>
      </c>
      <c r="N53" s="100">
        <v>25555.200000000001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5033.6000000000004</v>
      </c>
      <c r="V53" s="100">
        <v>0</v>
      </c>
      <c r="W53" s="100">
        <v>2780.8</v>
      </c>
      <c r="X53" s="100">
        <v>0</v>
      </c>
      <c r="Y53" s="100">
        <v>0</v>
      </c>
      <c r="Z53" s="100">
        <v>35.200000000000003</v>
      </c>
      <c r="AA53" s="100">
        <v>246.4</v>
      </c>
      <c r="AB53" s="100">
        <v>0</v>
      </c>
      <c r="AC53" s="100">
        <v>15734.4</v>
      </c>
      <c r="AD53" s="100">
        <v>15716.800000000001</v>
      </c>
      <c r="AE53" s="100">
        <v>0</v>
      </c>
      <c r="AF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331.2</v>
      </c>
      <c r="I54" s="100">
        <v>0</v>
      </c>
      <c r="J54" s="100">
        <v>0</v>
      </c>
      <c r="K54" s="100"/>
      <c r="L54" s="100"/>
      <c r="M54" s="100">
        <v>0</v>
      </c>
      <c r="N54" s="100">
        <v>26083.200000000001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5579.2</v>
      </c>
      <c r="V54" s="100">
        <v>0</v>
      </c>
      <c r="W54" s="100">
        <v>3062.4</v>
      </c>
      <c r="X54" s="100">
        <v>0</v>
      </c>
      <c r="Y54" s="100">
        <v>0</v>
      </c>
      <c r="Z54" s="100">
        <v>35.200000000000003</v>
      </c>
      <c r="AA54" s="100">
        <v>228.8</v>
      </c>
      <c r="AB54" s="100">
        <v>0</v>
      </c>
      <c r="AC54" s="100">
        <v>15188.800000000001</v>
      </c>
      <c r="AD54" s="100">
        <v>15197.6</v>
      </c>
      <c r="AE54" s="100">
        <v>0</v>
      </c>
      <c r="AF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328.8</v>
      </c>
      <c r="I55" s="100">
        <v>0</v>
      </c>
      <c r="J55" s="100">
        <v>0</v>
      </c>
      <c r="K55" s="100"/>
      <c r="L55" s="100"/>
      <c r="M55" s="100">
        <v>0</v>
      </c>
      <c r="N55" s="100">
        <v>25423.200000000001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5720</v>
      </c>
      <c r="V55" s="100">
        <v>0</v>
      </c>
      <c r="W55" s="100">
        <v>3132.8</v>
      </c>
      <c r="X55" s="100">
        <v>0</v>
      </c>
      <c r="Y55" s="100">
        <v>0</v>
      </c>
      <c r="Z55" s="100">
        <v>35.200000000000003</v>
      </c>
      <c r="AA55" s="100">
        <v>228.8</v>
      </c>
      <c r="AB55" s="100">
        <v>0</v>
      </c>
      <c r="AC55" s="100">
        <v>14396.800000000001</v>
      </c>
      <c r="AD55" s="100">
        <v>14405.6</v>
      </c>
      <c r="AE55" s="100">
        <v>0</v>
      </c>
      <c r="AF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331.2</v>
      </c>
      <c r="I56" s="100">
        <v>0</v>
      </c>
      <c r="J56" s="100">
        <v>0</v>
      </c>
      <c r="K56" s="100"/>
      <c r="L56" s="100"/>
      <c r="M56" s="100">
        <v>0</v>
      </c>
      <c r="N56" s="100">
        <v>25106.400000000001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5843.2</v>
      </c>
      <c r="V56" s="100">
        <v>0</v>
      </c>
      <c r="W56" s="100">
        <v>3185.6</v>
      </c>
      <c r="X56" s="100">
        <v>0</v>
      </c>
      <c r="Y56" s="100">
        <v>0</v>
      </c>
      <c r="Z56" s="100">
        <v>17.600000000000001</v>
      </c>
      <c r="AA56" s="100">
        <v>246.4</v>
      </c>
      <c r="AB56" s="100">
        <v>0</v>
      </c>
      <c r="AC56" s="100">
        <v>13552</v>
      </c>
      <c r="AD56" s="100">
        <v>13543.2</v>
      </c>
      <c r="AE56" s="100">
        <v>0</v>
      </c>
      <c r="AF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326.40000000000003</v>
      </c>
      <c r="I57" s="100">
        <v>0</v>
      </c>
      <c r="J57" s="100">
        <v>0</v>
      </c>
      <c r="K57" s="100"/>
      <c r="L57" s="100"/>
      <c r="M57" s="100">
        <v>0</v>
      </c>
      <c r="N57" s="100">
        <v>27799.200000000001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5702.4000000000005</v>
      </c>
      <c r="V57" s="100">
        <v>0</v>
      </c>
      <c r="W57" s="100">
        <v>3141.6</v>
      </c>
      <c r="X57" s="100">
        <v>0</v>
      </c>
      <c r="Y57" s="100">
        <v>0</v>
      </c>
      <c r="Z57" s="100">
        <v>35.200000000000003</v>
      </c>
      <c r="AA57" s="100">
        <v>228.8</v>
      </c>
      <c r="AB57" s="100">
        <v>0</v>
      </c>
      <c r="AC57" s="100">
        <v>17054.400000000001</v>
      </c>
      <c r="AD57" s="100">
        <v>17054.400000000001</v>
      </c>
      <c r="AE57" s="100">
        <v>0</v>
      </c>
      <c r="AF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331.2</v>
      </c>
      <c r="I58" s="100">
        <v>0</v>
      </c>
      <c r="J58" s="100">
        <v>0</v>
      </c>
      <c r="K58" s="100"/>
      <c r="L58" s="100"/>
      <c r="M58" s="100">
        <v>0</v>
      </c>
      <c r="N58" s="100">
        <v>26294.400000000001</v>
      </c>
      <c r="O58" s="100">
        <v>0</v>
      </c>
      <c r="P58" s="100">
        <v>0</v>
      </c>
      <c r="Q58" s="100">
        <v>0</v>
      </c>
      <c r="R58" s="100">
        <v>0</v>
      </c>
      <c r="S58" s="100">
        <v>1020.8000000000001</v>
      </c>
      <c r="T58" s="100">
        <v>950.4</v>
      </c>
      <c r="U58" s="100">
        <v>6142.4000000000005</v>
      </c>
      <c r="V58" s="100">
        <v>0</v>
      </c>
      <c r="W58" s="100">
        <v>3396.8</v>
      </c>
      <c r="X58" s="100">
        <v>0</v>
      </c>
      <c r="Y58" s="100">
        <v>0</v>
      </c>
      <c r="Z58" s="100">
        <v>35.200000000000003</v>
      </c>
      <c r="AA58" s="100">
        <v>228.8</v>
      </c>
      <c r="AB58" s="100">
        <v>0</v>
      </c>
      <c r="AC58" s="100">
        <v>14220.800000000001</v>
      </c>
      <c r="AD58" s="100">
        <v>14220.800000000001</v>
      </c>
      <c r="AE58" s="100">
        <v>0</v>
      </c>
      <c r="AF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328.8</v>
      </c>
      <c r="I59" s="100">
        <v>0</v>
      </c>
      <c r="J59" s="100">
        <v>0</v>
      </c>
      <c r="K59" s="100"/>
      <c r="L59" s="100"/>
      <c r="M59" s="100">
        <v>0</v>
      </c>
      <c r="N59" s="100">
        <v>30518.400000000001</v>
      </c>
      <c r="O59" s="100">
        <v>0</v>
      </c>
      <c r="P59" s="100">
        <v>0</v>
      </c>
      <c r="Q59" s="100">
        <v>0</v>
      </c>
      <c r="R59" s="100">
        <v>0</v>
      </c>
      <c r="S59" s="100">
        <v>5526.4000000000005</v>
      </c>
      <c r="T59" s="100">
        <v>0</v>
      </c>
      <c r="U59" s="100">
        <v>5561.6</v>
      </c>
      <c r="V59" s="100">
        <v>0</v>
      </c>
      <c r="W59" s="100">
        <v>3124</v>
      </c>
      <c r="X59" s="100">
        <v>0</v>
      </c>
      <c r="Y59" s="100">
        <v>0</v>
      </c>
      <c r="Z59" s="100">
        <v>35.200000000000003</v>
      </c>
      <c r="AA59" s="100">
        <v>211.20000000000002</v>
      </c>
      <c r="AB59" s="100">
        <v>0</v>
      </c>
      <c r="AC59" s="100">
        <v>13939.2</v>
      </c>
      <c r="AD59" s="100">
        <v>13930.4</v>
      </c>
      <c r="AE59" s="100">
        <v>0</v>
      </c>
      <c r="AF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333.6</v>
      </c>
      <c r="I60" s="100">
        <v>0</v>
      </c>
      <c r="J60" s="100">
        <v>0</v>
      </c>
      <c r="K60" s="100"/>
      <c r="L60" s="100"/>
      <c r="M60" s="100">
        <v>0</v>
      </c>
      <c r="N60" s="100">
        <v>26611.200000000001</v>
      </c>
      <c r="O60" s="100">
        <v>0</v>
      </c>
      <c r="P60" s="100">
        <v>0</v>
      </c>
      <c r="Q60" s="100">
        <v>0</v>
      </c>
      <c r="R60" s="100">
        <v>0</v>
      </c>
      <c r="S60" s="100">
        <v>4312</v>
      </c>
      <c r="T60" s="100">
        <v>0</v>
      </c>
      <c r="U60" s="100">
        <v>5913.6</v>
      </c>
      <c r="V60" s="100">
        <v>0</v>
      </c>
      <c r="W60" s="100">
        <v>3264.8</v>
      </c>
      <c r="X60" s="100">
        <v>0</v>
      </c>
      <c r="Y60" s="100">
        <v>0</v>
      </c>
      <c r="Z60" s="100">
        <v>52.800000000000004</v>
      </c>
      <c r="AA60" s="100">
        <v>228.8</v>
      </c>
      <c r="AB60" s="100">
        <v>0</v>
      </c>
      <c r="AC60" s="100">
        <v>10296</v>
      </c>
      <c r="AD60" s="100">
        <v>10304.800000000001</v>
      </c>
      <c r="AE60" s="100">
        <v>0</v>
      </c>
      <c r="AF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336</v>
      </c>
      <c r="I61" s="100">
        <v>0</v>
      </c>
      <c r="J61" s="100">
        <v>0</v>
      </c>
      <c r="K61" s="100"/>
      <c r="L61" s="100"/>
      <c r="M61" s="100">
        <v>0</v>
      </c>
      <c r="N61" s="100">
        <v>25872</v>
      </c>
      <c r="O61" s="100">
        <v>0</v>
      </c>
      <c r="P61" s="100">
        <v>0</v>
      </c>
      <c r="Q61" s="100">
        <v>0</v>
      </c>
      <c r="R61" s="100">
        <v>0</v>
      </c>
      <c r="S61" s="100">
        <v>4329.6000000000004</v>
      </c>
      <c r="T61" s="100">
        <v>0</v>
      </c>
      <c r="U61" s="100">
        <v>6124.8</v>
      </c>
      <c r="V61" s="100">
        <v>0</v>
      </c>
      <c r="W61" s="100">
        <v>3344</v>
      </c>
      <c r="X61" s="100">
        <v>0</v>
      </c>
      <c r="Y61" s="100">
        <v>0</v>
      </c>
      <c r="Z61" s="100">
        <v>35.200000000000003</v>
      </c>
      <c r="AA61" s="100">
        <v>193.6</v>
      </c>
      <c r="AB61" s="100">
        <v>0</v>
      </c>
      <c r="AC61" s="100">
        <v>9152</v>
      </c>
      <c r="AD61" s="100">
        <v>9160.8000000000011</v>
      </c>
      <c r="AE61" s="100">
        <v>0</v>
      </c>
      <c r="AF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331.2</v>
      </c>
      <c r="I62" s="100">
        <v>0</v>
      </c>
      <c r="J62" s="100">
        <v>0</v>
      </c>
      <c r="K62" s="100"/>
      <c r="L62" s="100"/>
      <c r="M62" s="100">
        <v>0</v>
      </c>
      <c r="N62" s="100">
        <v>27482.400000000001</v>
      </c>
      <c r="O62" s="100">
        <v>0</v>
      </c>
      <c r="P62" s="100">
        <v>0</v>
      </c>
      <c r="Q62" s="100">
        <v>0</v>
      </c>
      <c r="R62" s="100">
        <v>0</v>
      </c>
      <c r="S62" s="100">
        <v>4312</v>
      </c>
      <c r="T62" s="100">
        <v>0</v>
      </c>
      <c r="U62" s="100">
        <v>6705.6</v>
      </c>
      <c r="V62" s="100">
        <v>0</v>
      </c>
      <c r="W62" s="100">
        <v>3599.2000000000003</v>
      </c>
      <c r="X62" s="100">
        <v>0</v>
      </c>
      <c r="Y62" s="100">
        <v>0</v>
      </c>
      <c r="Z62" s="100">
        <v>35.200000000000003</v>
      </c>
      <c r="AA62" s="100">
        <v>193.6</v>
      </c>
      <c r="AB62" s="100">
        <v>0</v>
      </c>
      <c r="AC62" s="100">
        <v>9961.6</v>
      </c>
      <c r="AD62" s="100">
        <v>9952.8000000000011</v>
      </c>
      <c r="AE62" s="100">
        <v>0</v>
      </c>
      <c r="AF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333.6</v>
      </c>
      <c r="I63" s="100">
        <v>0</v>
      </c>
      <c r="J63" s="100">
        <v>0</v>
      </c>
      <c r="K63" s="100"/>
      <c r="L63" s="100"/>
      <c r="M63" s="100">
        <v>0</v>
      </c>
      <c r="N63" s="100">
        <v>26505.600000000002</v>
      </c>
      <c r="O63" s="100">
        <v>0</v>
      </c>
      <c r="P63" s="100">
        <v>0</v>
      </c>
      <c r="Q63" s="100">
        <v>0</v>
      </c>
      <c r="R63" s="100">
        <v>0</v>
      </c>
      <c r="S63" s="100">
        <v>3977.6</v>
      </c>
      <c r="T63" s="100">
        <v>0</v>
      </c>
      <c r="U63" s="100">
        <v>6670.4000000000005</v>
      </c>
      <c r="V63" s="100">
        <v>0</v>
      </c>
      <c r="W63" s="100">
        <v>3572.8</v>
      </c>
      <c r="X63" s="100">
        <v>0</v>
      </c>
      <c r="Y63" s="100">
        <v>0</v>
      </c>
      <c r="Z63" s="100">
        <v>52.800000000000004</v>
      </c>
      <c r="AA63" s="100">
        <v>193.6</v>
      </c>
      <c r="AB63" s="100">
        <v>0</v>
      </c>
      <c r="AC63" s="100">
        <v>9134.4</v>
      </c>
      <c r="AD63" s="100">
        <v>9143.2000000000007</v>
      </c>
      <c r="AE63" s="100">
        <v>0</v>
      </c>
      <c r="AF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331.2</v>
      </c>
      <c r="I64" s="103">
        <v>0</v>
      </c>
      <c r="J64" s="103">
        <v>0</v>
      </c>
      <c r="K64" s="103"/>
      <c r="L64" s="103"/>
      <c r="M64" s="103">
        <v>0</v>
      </c>
      <c r="N64" s="103">
        <v>26532</v>
      </c>
      <c r="O64" s="103">
        <v>0</v>
      </c>
      <c r="P64" s="103">
        <v>0</v>
      </c>
      <c r="Q64" s="103">
        <v>0</v>
      </c>
      <c r="R64" s="103">
        <v>0</v>
      </c>
      <c r="S64" s="103">
        <v>3854.4</v>
      </c>
      <c r="T64" s="103">
        <v>0</v>
      </c>
      <c r="U64" s="103">
        <v>6635.2</v>
      </c>
      <c r="V64" s="103">
        <v>0</v>
      </c>
      <c r="W64" s="103">
        <v>3537.6</v>
      </c>
      <c r="X64" s="103">
        <v>0</v>
      </c>
      <c r="Y64" s="103">
        <v>0</v>
      </c>
      <c r="Z64" s="103">
        <v>35.200000000000003</v>
      </c>
      <c r="AA64" s="103">
        <v>176</v>
      </c>
      <c r="AB64" s="103">
        <v>0</v>
      </c>
      <c r="AC64" s="103">
        <v>9521.6</v>
      </c>
      <c r="AD64" s="103">
        <v>9521.6</v>
      </c>
      <c r="AE64" s="103">
        <v>0</v>
      </c>
      <c r="AF64" s="104">
        <v>0</v>
      </c>
    </row>
    <row r="65" spans="1:3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1.2</v>
      </c>
      <c r="H65" s="91">
        <v>7948.8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639724.80000000005</v>
      </c>
      <c r="O65" s="91">
        <v>0</v>
      </c>
      <c r="P65" s="91">
        <v>0</v>
      </c>
      <c r="Q65" s="91">
        <v>0</v>
      </c>
      <c r="R65" s="91">
        <v>0</v>
      </c>
      <c r="S65" s="91">
        <v>27332.800000000003</v>
      </c>
      <c r="T65" s="91">
        <v>950.4</v>
      </c>
      <c r="U65" s="91">
        <v>135696</v>
      </c>
      <c r="V65" s="91">
        <v>0</v>
      </c>
      <c r="W65" s="91">
        <v>74122.400000000023</v>
      </c>
      <c r="X65" s="91">
        <v>0</v>
      </c>
      <c r="Y65" s="91">
        <v>0</v>
      </c>
      <c r="Z65" s="91">
        <v>862.4000000000002</v>
      </c>
      <c r="AA65" s="91">
        <v>5227.2000000000025</v>
      </c>
      <c r="AB65" s="91">
        <v>0</v>
      </c>
      <c r="AC65" s="91">
        <v>343041.6</v>
      </c>
      <c r="AD65" s="91">
        <v>343059.20000000001</v>
      </c>
      <c r="AE65" s="91">
        <v>0</v>
      </c>
      <c r="AF65" s="91">
        <v>0</v>
      </c>
    </row>
    <row r="70" spans="1:32" ht="15.75" x14ac:dyDescent="0.2">
      <c r="A70" s="105" t="s">
        <v>99</v>
      </c>
      <c r="B70" s="105"/>
      <c r="C70" s="105"/>
      <c r="D70" s="105"/>
      <c r="E70" s="105"/>
      <c r="F70" s="105"/>
      <c r="G70" s="105"/>
      <c r="H70" s="106"/>
      <c r="I70" s="106"/>
      <c r="J70" s="106"/>
      <c r="K70" s="106"/>
    </row>
    <row r="71" spans="1:32" ht="13.5" thickBot="1" x14ac:dyDescent="0.25">
      <c r="A71" s="107"/>
      <c r="B71" s="107"/>
      <c r="C71" s="107"/>
      <c r="D71" s="107"/>
      <c r="E71" s="107"/>
      <c r="F71" s="107"/>
      <c r="G71" s="107"/>
      <c r="H71" s="108"/>
      <c r="I71" s="108"/>
      <c r="J71" s="108"/>
      <c r="K71" s="108"/>
    </row>
    <row r="72" spans="1:32" ht="13.5" thickBot="1" x14ac:dyDescent="0.25">
      <c r="A72" s="109" t="s">
        <v>72</v>
      </c>
      <c r="B72" s="110"/>
      <c r="C72" s="111" t="s">
        <v>73</v>
      </c>
      <c r="D72" s="111" t="s">
        <v>74</v>
      </c>
      <c r="E72" s="111" t="s">
        <v>75</v>
      </c>
      <c r="F72" s="112"/>
      <c r="G72" s="112"/>
      <c r="H72" s="108"/>
      <c r="I72" s="108"/>
      <c r="J72" s="108"/>
      <c r="K72" s="108"/>
    </row>
    <row r="73" spans="1:32" ht="38.25" x14ac:dyDescent="0.2">
      <c r="A73" s="113" t="s">
        <v>76</v>
      </c>
      <c r="B73" s="114" t="s">
        <v>77</v>
      </c>
      <c r="C73" s="115">
        <v>125000</v>
      </c>
      <c r="D73" s="115">
        <v>125000</v>
      </c>
      <c r="E73" s="115">
        <v>125000</v>
      </c>
      <c r="F73" s="112"/>
      <c r="G73" s="112"/>
      <c r="H73" s="108"/>
      <c r="I73" s="108"/>
      <c r="J73" s="108"/>
      <c r="K73" s="108"/>
    </row>
    <row r="74" spans="1:32" ht="38.25" x14ac:dyDescent="0.2">
      <c r="A74" s="116" t="s">
        <v>78</v>
      </c>
      <c r="B74" s="117" t="s">
        <v>79</v>
      </c>
      <c r="C74" s="118">
        <v>6.8</v>
      </c>
      <c r="D74" s="118">
        <v>6.8</v>
      </c>
      <c r="E74" s="118">
        <v>6.8</v>
      </c>
      <c r="F74" s="112"/>
      <c r="G74" s="112"/>
      <c r="H74" s="108"/>
      <c r="I74" s="108"/>
      <c r="J74" s="108"/>
      <c r="K74" s="108"/>
    </row>
    <row r="75" spans="1:32" ht="38.25" x14ac:dyDescent="0.2">
      <c r="A75" s="116" t="s">
        <v>80</v>
      </c>
      <c r="B75" s="117" t="s">
        <v>81</v>
      </c>
      <c r="C75" s="118">
        <v>22.6</v>
      </c>
      <c r="D75" s="118">
        <v>22.6</v>
      </c>
      <c r="E75" s="118">
        <v>22.6</v>
      </c>
      <c r="F75" s="119"/>
      <c r="G75" s="119"/>
      <c r="H75" s="108"/>
      <c r="I75" s="108"/>
      <c r="J75" s="108"/>
      <c r="K75" s="108"/>
    </row>
    <row r="76" spans="1:32" ht="38.25" x14ac:dyDescent="0.2">
      <c r="A76" s="116" t="s">
        <v>82</v>
      </c>
      <c r="B76" s="117" t="s">
        <v>83</v>
      </c>
      <c r="C76" s="118">
        <v>1.19</v>
      </c>
      <c r="D76" s="118">
        <v>1.19</v>
      </c>
      <c r="E76" s="118">
        <v>1.19</v>
      </c>
      <c r="F76" s="119"/>
      <c r="G76" s="119"/>
      <c r="H76" s="108"/>
      <c r="I76" s="108"/>
      <c r="J76" s="108"/>
      <c r="K76" s="108"/>
    </row>
    <row r="77" spans="1:32" ht="51" x14ac:dyDescent="0.2">
      <c r="A77" s="116" t="s">
        <v>84</v>
      </c>
      <c r="B77" s="117" t="s">
        <v>85</v>
      </c>
      <c r="C77" s="118">
        <v>10.5</v>
      </c>
      <c r="D77" s="118">
        <v>10.5</v>
      </c>
      <c r="E77" s="118">
        <v>10.5</v>
      </c>
      <c r="F77" s="112" t="s">
        <v>86</v>
      </c>
      <c r="G77" s="112" t="s">
        <v>87</v>
      </c>
      <c r="H77" s="108"/>
      <c r="I77" s="120" t="s">
        <v>88</v>
      </c>
      <c r="J77" s="112" t="s">
        <v>87</v>
      </c>
      <c r="K77" s="108"/>
    </row>
    <row r="78" spans="1:32" x14ac:dyDescent="0.2">
      <c r="A78" s="121" t="s">
        <v>89</v>
      </c>
      <c r="B78" s="117" t="s">
        <v>90</v>
      </c>
      <c r="C78" s="122">
        <f>D10</f>
        <v>736</v>
      </c>
      <c r="D78" s="123">
        <f>D15</f>
        <v>740</v>
      </c>
      <c r="E78" s="123">
        <f>D24</f>
        <v>736</v>
      </c>
      <c r="F78" s="124">
        <f>C78/1000</f>
        <v>0.73599999999999999</v>
      </c>
      <c r="G78" s="124">
        <f>C79/1000</f>
        <v>0.33600000000000002</v>
      </c>
      <c r="H78" s="120">
        <v>4</v>
      </c>
      <c r="I78" s="125">
        <f>N10/1000+F78</f>
        <v>62.881599999999999</v>
      </c>
      <c r="J78" s="125">
        <f>N44/1000+G78</f>
        <v>26.630400000000002</v>
      </c>
      <c r="K78" s="108"/>
    </row>
    <row r="79" spans="1:32" x14ac:dyDescent="0.2">
      <c r="A79" s="126"/>
      <c r="B79" s="117" t="s">
        <v>91</v>
      </c>
      <c r="C79" s="123">
        <f>H44</f>
        <v>336</v>
      </c>
      <c r="D79" s="123">
        <f>H49</f>
        <v>328.8</v>
      </c>
      <c r="E79" s="123">
        <f>H58</f>
        <v>331.2</v>
      </c>
      <c r="F79" s="124">
        <f>D78/1000</f>
        <v>0.74</v>
      </c>
      <c r="G79" s="124">
        <f>D79/1000</f>
        <v>0.32880000000000004</v>
      </c>
      <c r="H79" s="120">
        <v>9</v>
      </c>
      <c r="I79" s="125">
        <f>N15/1000+F79</f>
        <v>79.860799999999998</v>
      </c>
      <c r="J79" s="125">
        <f>N49/1000+G79</f>
        <v>28.154400000000003</v>
      </c>
      <c r="K79" s="108"/>
    </row>
    <row r="80" spans="1:32" x14ac:dyDescent="0.2">
      <c r="A80" s="127"/>
      <c r="B80" s="117" t="s">
        <v>92</v>
      </c>
      <c r="C80" s="128">
        <f>SQRT(C78^2+C79^2)</f>
        <v>809.06860030531402</v>
      </c>
      <c r="D80" s="128">
        <f>SQRT(D78^2+D79^2)</f>
        <v>809.75887769137796</v>
      </c>
      <c r="E80" s="128">
        <f>SQRT(E78^2+E79^2)</f>
        <v>807.08700894017613</v>
      </c>
      <c r="F80" s="124">
        <f>E78/1000</f>
        <v>0.73599999999999999</v>
      </c>
      <c r="G80" s="124">
        <f>E79/1000</f>
        <v>0.33119999999999999</v>
      </c>
      <c r="H80" s="120">
        <v>18</v>
      </c>
      <c r="I80" s="125">
        <f>N24/1000+F80</f>
        <v>81.36160000000001</v>
      </c>
      <c r="J80" s="125">
        <f>N58/1000+G80</f>
        <v>26.625600000000002</v>
      </c>
      <c r="K80" s="108"/>
    </row>
    <row r="81" spans="1:11" ht="39" thickBot="1" x14ac:dyDescent="0.25">
      <c r="A81" s="129" t="s">
        <v>93</v>
      </c>
      <c r="B81" s="130" t="s">
        <v>94</v>
      </c>
      <c r="C81" s="131">
        <f>C80/C73</f>
        <v>6.4725488024425125E-3</v>
      </c>
      <c r="D81" s="131">
        <f>D80/D73</f>
        <v>6.4780710215310237E-3</v>
      </c>
      <c r="E81" s="131">
        <f>E80/E73</f>
        <v>6.4566960715214091E-3</v>
      </c>
      <c r="F81" s="119"/>
      <c r="G81" s="119"/>
      <c r="H81" s="108"/>
      <c r="I81" s="108"/>
      <c r="J81" s="108"/>
      <c r="K81" s="108"/>
    </row>
    <row r="82" spans="1:11" ht="38.25" x14ac:dyDescent="0.2">
      <c r="A82" s="113" t="s">
        <v>95</v>
      </c>
      <c r="B82" s="114" t="s">
        <v>96</v>
      </c>
      <c r="C82" s="132">
        <f>C75*C81^2+C74</f>
        <v>6.8009468018687995</v>
      </c>
      <c r="D82" s="132">
        <f>D75*D81^2+D74</f>
        <v>6.8009484181340154</v>
      </c>
      <c r="E82" s="132">
        <f>E75*E81^2+E74</f>
        <v>6.8009421696860155</v>
      </c>
      <c r="F82" s="119"/>
      <c r="G82" s="119"/>
      <c r="H82" s="108"/>
      <c r="I82" s="108"/>
      <c r="J82" s="108"/>
      <c r="K82" s="108"/>
    </row>
    <row r="83" spans="1:11" ht="51.75" thickBot="1" x14ac:dyDescent="0.25">
      <c r="A83" s="133" t="s">
        <v>97</v>
      </c>
      <c r="B83" s="134" t="s">
        <v>98</v>
      </c>
      <c r="C83" s="135">
        <f>(C77*C81^2+C76)/100*C73</f>
        <v>1488.04985728</v>
      </c>
      <c r="D83" s="135">
        <f>(D77*D81^2+D76)/100*D73</f>
        <v>1488.0507959295999</v>
      </c>
      <c r="E83" s="135">
        <f>(E77*E81^2+E76)/100*E73</f>
        <v>1488.0471671296</v>
      </c>
      <c r="F83" s="119"/>
      <c r="G83" s="119"/>
      <c r="H83" s="108"/>
      <c r="I83" s="108"/>
      <c r="J83" s="108"/>
      <c r="K83" s="108"/>
    </row>
  </sheetData>
  <mergeCells count="3">
    <mergeCell ref="A70:G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2021-01-11T13:17:45Z</dcterms:modified>
</cp:coreProperties>
</file>