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горизонтально'!$I$84</definedName>
    <definedName name="allow_energy">'Время горизонтально'!$F$84</definedName>
    <definedName name="calc_with">'Время горизонтально'!$E$84</definedName>
    <definedName name="energy">'Время горизонтально'!$AA$4</definedName>
    <definedName name="group">'Время горизонтально'!$B$5</definedName>
    <definedName name="interval">'Время горизонтально'!$D$84</definedName>
    <definedName name="is_group">'Время горизонтально'!$G$84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горизонтально'!$B$84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горизонтально'!$H$84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9" i="1"/>
  <c r="W29" i="1"/>
  <c r="X29" i="1"/>
  <c r="Y29" i="1"/>
  <c r="Z29" i="1"/>
  <c r="K29" i="1"/>
  <c r="L29" i="1"/>
  <c r="M29" i="1"/>
  <c r="N29" i="1"/>
  <c r="O29" i="1"/>
  <c r="P29" i="1"/>
  <c r="Q29" i="1"/>
  <c r="R29" i="1"/>
  <c r="S29" i="1"/>
  <c r="T29" i="1"/>
  <c r="U29" i="1"/>
  <c r="V29" i="1"/>
  <c r="D29" i="1"/>
  <c r="E29" i="1"/>
  <c r="F29" i="1"/>
  <c r="G29" i="1"/>
  <c r="H29" i="1"/>
  <c r="I29" i="1"/>
  <c r="J29" i="1"/>
  <c r="C29" i="1"/>
</calcChain>
</file>

<file path=xl/sharedStrings.xml><?xml version="1.0" encoding="utf-8"?>
<sst xmlns="http://schemas.openxmlformats.org/spreadsheetml/2006/main" count="87" uniqueCount="61">
  <si>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</si>
  <si>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</si>
  <si>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</si>
  <si>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</si>
  <si>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</si>
  <si>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</si>
  <si>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</si>
  <si>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</si>
  <si>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</si>
  <si>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</si>
  <si>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</si>
  <si>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</si>
  <si>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</si>
  <si>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</si>
  <si>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</si>
  <si>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</si>
  <si>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</si>
  <si>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</si>
  <si>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</si>
  <si>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</si>
  <si>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</si>
  <si>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</si>
  <si>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</si>
  <si>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</si>
  <si>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</si>
  <si>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</si>
  <si>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</si>
  <si>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</si>
  <si>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</si>
  <si>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</si>
  <si>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</si>
  <si>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</si>
  <si>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</si>
  <si>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</si>
  <si>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</si>
  <si>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</si>
  <si>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</si>
  <si>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</si>
  <si>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16.12.2020</t>
  </si>
  <si>
    <t>ПС 110 кВ Коварзино</t>
  </si>
  <si>
    <t xml:space="preserve"> 0,4 Коварзино ТСН 2 ао RS</t>
  </si>
  <si>
    <t xml:space="preserve"> 10 Коварзино Т 2 ао RS</t>
  </si>
  <si>
    <t xml:space="preserve"> 10 Коварзино Т 2 ап RS</t>
  </si>
  <si>
    <t xml:space="preserve"> 10 Коварзино ТСН 1 (Т 1) ао RS</t>
  </si>
  <si>
    <t xml:space="preserve"> 10 Коварзино ТСН 1 (Т 1) ап RS</t>
  </si>
  <si>
    <t xml:space="preserve"> 10 Коварзино-Андреевская ао RS</t>
  </si>
  <si>
    <t xml:space="preserve"> 10 Коварзино-Андреевская ап RS</t>
  </si>
  <si>
    <t xml:space="preserve"> 10 Коварзино-Березник ао RS</t>
  </si>
  <si>
    <t xml:space="preserve"> 10 Коварзино-Березник ап RS</t>
  </si>
  <si>
    <t xml:space="preserve"> 10 Коварзино-Гора ао RS</t>
  </si>
  <si>
    <t xml:space="preserve"> 10 Коварзино-Гора ап RS</t>
  </si>
  <si>
    <t xml:space="preserve"> 10 Коварзино-Комплекс Русаново ао RS</t>
  </si>
  <si>
    <t xml:space="preserve"> 10 Коварзино-Комплекс Русаново ап RS</t>
  </si>
  <si>
    <t xml:space="preserve"> 10 Коварзино-Сигово ао RS</t>
  </si>
  <si>
    <t xml:space="preserve"> 10 Коварзино-Сигово ап RS</t>
  </si>
  <si>
    <t xml:space="preserve"> 10 Коварзино-Чистый Дор ао RS</t>
  </si>
  <si>
    <t xml:space="preserve"> 10 Коварзино-Чистый Дор ап RS</t>
  </si>
  <si>
    <t xml:space="preserve"> 35 Коварзино Т 2 ао RS</t>
  </si>
  <si>
    <t xml:space="preserve"> 35 Коварзино Т 2 ап RS</t>
  </si>
  <si>
    <t xml:space="preserve"> 35 Коварзино-Коротец ао RS</t>
  </si>
  <si>
    <t xml:space="preserve"> 35 Коварзино-Коротец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</si>
</sst>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0" xfId="0" applyFont="1"/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64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4" fillId="0" borderId="0" xfId="0" applyFont="1" applyFill="1" applyAlignment="1">
      <alignment vertical="top" wrapText="1"/>
    </xf>
    <xf numFmtId="0" fontId="4" fillId="0" borderId="0" xfId="0" applyFont="1" applyFill="1" applyAlignment="1">
      <alignment horizontal="left" vertical="top"/>
    </xf>
    <xf numFmtId="1" fontId="5" fillId="0" borderId="0" xfId="0" applyNumberFormat="1" applyFont="1" applyFill="1" applyAlignment="1">
      <alignment horizontal="right" vertical="top"/>
    </xf>
    <xf numFmtId="1" fontId="4" fillId="0" borderId="0" xfId="0" applyNumberFormat="1" applyFont="1" applyFill="1" applyAlignment="1">
      <alignment horizontal="right" vertical="top"/>
    </xf>
    <xf numFmtId="1" fontId="10" fillId="0" borderId="0" xfId="0" applyNumberFormat="1" applyFont="1" applyFill="1" applyAlignment="1">
      <alignment horizontal="left" vertical="top"/>
    </xf>
    <xf numFmtId="1" fontId="4" fillId="0" borderId="0" xfId="0" applyNumberFormat="1" applyFont="1" applyFill="1" applyAlignment="1">
      <alignment horizontal="right"/>
    </xf>
    <xf numFmtId="0" fontId="2" fillId="0" borderId="0" xfId="0" applyFont="1" applyFill="1"/>
    <xf numFmtId="1" fontId="6" fillId="0" borderId="0" xfId="0" applyNumberFormat="1" applyFont="1" applyFill="1" applyAlignment="1">
      <alignment horizontal="left" vertical="top"/>
    </xf>
    <xf numFmtId="3" fontId="7" fillId="0" borderId="0" xfId="0" applyNumberFormat="1" applyFont="1" applyFill="1" applyAlignment="1">
      <alignment horizontal="right" vertical="center"/>
    </xf>
    <xf numFmtId="0" fontId="9" fillId="0" borderId="0" xfId="0" applyFont="1" applyFill="1" applyAlignment="1">
      <alignment horizontal="left" vertical="top"/>
    </xf>
    <xf numFmtId="3" fontId="8" fillId="0" borderId="0" xfId="0" applyNumberFormat="1" applyFont="1" applyFill="1" applyAlignment="1">
      <alignment horizontal="right" vertical="top"/>
    </xf>
    <xf numFmtId="1" fontId="4" fillId="0" borderId="0" xfId="0" applyNumberFormat="1" applyFont="1" applyFill="1" applyAlignment="1">
      <alignment horizontal="right" vertical="top" wrapText="1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5" xfId="0" applyNumberFormat="1" applyFont="1" applyFill="1" applyBorder="1" applyAlignment="1">
      <alignment horizontal="center" vertical="center"/>
    </xf>
    <xf numFmtId="49" fontId="8" fillId="0" borderId="5" xfId="0" applyNumberFormat="1" applyFont="1" applyFill="1" applyBorder="1" applyAlignment="1">
      <alignment horizontal="center" vertical="center" wrapText="1"/>
    </xf>
    <xf numFmtId="49" fontId="8" fillId="0" borderId="8" xfId="0" applyNumberFormat="1" applyFont="1" applyFill="1" applyBorder="1" applyAlignment="1">
      <alignment horizontal="center" vertical="center" wrapText="1"/>
    </xf>
    <xf numFmtId="3" fontId="8" fillId="0" borderId="6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top" wrapText="1"/>
    </xf>
    <xf numFmtId="0" fontId="4" fillId="0" borderId="3" xfId="0" applyFont="1" applyFill="1" applyBorder="1" applyAlignment="1">
      <alignment horizontal="left" vertical="top"/>
    </xf>
    <xf numFmtId="1" fontId="4" fillId="0" borderId="3" xfId="0" applyNumberFormat="1" applyFont="1" applyFill="1" applyBorder="1" applyAlignment="1">
      <alignment horizontal="right" vertical="top" wrapText="1"/>
    </xf>
    <xf numFmtId="1" fontId="4" fillId="0" borderId="3" xfId="0" applyNumberFormat="1" applyFont="1" applyFill="1" applyBorder="1" applyAlignment="1">
      <alignment horizontal="right" vertical="top"/>
    </xf>
    <xf numFmtId="1" fontId="4" fillId="0" borderId="3" xfId="0" applyNumberFormat="1" applyFont="1" applyFill="1" applyBorder="1" applyAlignment="1">
      <alignment horizontal="right"/>
    </xf>
    <xf numFmtId="1" fontId="4" fillId="0" borderId="9" xfId="0" applyNumberFormat="1" applyFont="1" applyFill="1" applyBorder="1" applyAlignment="1">
      <alignment horizontal="right"/>
    </xf>
    <xf numFmtId="3" fontId="3" fillId="0" borderId="7" xfId="0" applyNumberFormat="1" applyFont="1" applyFill="1" applyBorder="1" applyAlignment="1">
      <alignment horizontal="right"/>
    </xf>
    <xf numFmtId="3" fontId="3" fillId="0" borderId="15" xfId="0" applyNumberFormat="1" applyFont="1" applyFill="1" applyBorder="1" applyAlignment="1">
      <alignment horizontal="right"/>
    </xf>
    <xf numFmtId="0" fontId="5" fillId="0" borderId="11" xfId="0" applyFont="1" applyFill="1" applyBorder="1" applyAlignment="1">
      <alignment wrapText="1"/>
    </xf>
    <xf numFmtId="0" fontId="8" fillId="0" borderId="12" xfId="0" applyFont="1" applyFill="1" applyBorder="1" applyAlignment="1">
      <alignment horizontal="right"/>
    </xf>
    <xf numFmtId="1" fontId="5" fillId="0" borderId="12" xfId="0" applyNumberFormat="1" applyFont="1" applyFill="1" applyBorder="1" applyAlignment="1">
      <alignment horizontal="right" wrapText="1"/>
    </xf>
    <xf numFmtId="1" fontId="5" fillId="0" borderId="13" xfId="0" applyNumberFormat="1" applyFont="1" applyFill="1" applyBorder="1" applyAlignment="1">
      <alignment horizontal="right" wrapText="1"/>
    </xf>
    <xf numFmtId="3" fontId="3" fillId="0" borderId="14" xfId="0" applyNumberFormat="1" applyFont="1" applyFill="1" applyBorder="1" applyAlignment="1">
      <alignment horizontal="right" wrapText="1"/>
    </xf>
    <xf numFmtId="0" fontId="3" fillId="0" borderId="0" xfId="0" applyFont="1" applyFill="1" applyAlignment="1"/>
    <xf numFmtId="0" fontId="4" fillId="0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4"/>
  <sheetViews>
    <sheetView tabSelected="1" topLeftCell="B1" zoomScaleNormal="100" zoomScaleSheetLayoutView="100" workbookViewId="0">
      <selection activeCell="G5" sqref="G5"/>
    </sheetView>
  </sheetViews>
  <sheetFormatPr defaultRowHeight="12.75" x14ac:dyDescent="0.2"/>
  <cols>
    <col min="1" max="1" width="5" style="35" hidden="1" customWidth="1"/>
    <col min="2" max="2" width="30.7109375" style="36" customWidth="1"/>
    <col min="3" max="3" width="7.7109375" style="46" customWidth="1"/>
    <col min="4" max="11" width="7.7109375" style="38" customWidth="1"/>
    <col min="12" max="26" width="7.7109375" style="40" customWidth="1"/>
    <col min="27" max="27" width="12.7109375" style="41" customWidth="1"/>
    <col min="28" max="16384" width="9.140625" style="41"/>
  </cols>
  <sheetData>
    <row r="2" spans="1:27" ht="24.75" customHeight="1" x14ac:dyDescent="0.2">
      <c r="C2" s="37"/>
      <c r="E2" s="39" t="s">
        <v>32</v>
      </c>
      <c r="F2" s="37"/>
      <c r="G2" s="37"/>
      <c r="H2" s="37"/>
      <c r="I2" s="37"/>
      <c r="J2" s="37"/>
    </row>
    <row r="3" spans="1:27" ht="21" customHeight="1" x14ac:dyDescent="0.2">
      <c r="C3" s="38"/>
      <c r="E3" s="42"/>
    </row>
    <row r="4" spans="1:27" ht="12.75" customHeight="1" x14ac:dyDescent="0.2">
      <c r="C4" s="38"/>
      <c r="AA4" s="43" t="s">
        <v>37</v>
      </c>
    </row>
    <row r="5" spans="1:27" ht="18.75" x14ac:dyDescent="0.2">
      <c r="B5" s="44" t="s">
        <v>39</v>
      </c>
      <c r="C5" s="38"/>
      <c r="AA5" s="45" t="s">
        <v>38</v>
      </c>
    </row>
    <row r="6" spans="1:27" ht="13.5" thickBot="1" x14ac:dyDescent="0.25"/>
    <row r="7" spans="1:27" ht="37.5" customHeight="1" thickBot="1" x14ac:dyDescent="0.25">
      <c r="A7" s="47" t="s">
        <v>0</v>
      </c>
      <c r="B7" s="48" t="s">
        <v>1</v>
      </c>
      <c r="C7" s="49" t="s">
        <v>3</v>
      </c>
      <c r="D7" s="49" t="s">
        <v>4</v>
      </c>
      <c r="E7" s="49" t="s">
        <v>5</v>
      </c>
      <c r="F7" s="49" t="s">
        <v>6</v>
      </c>
      <c r="G7" s="49" t="s">
        <v>7</v>
      </c>
      <c r="H7" s="49" t="s">
        <v>8</v>
      </c>
      <c r="I7" s="49" t="s">
        <v>9</v>
      </c>
      <c r="J7" s="49" t="s">
        <v>10</v>
      </c>
      <c r="K7" s="49" t="s">
        <v>11</v>
      </c>
      <c r="L7" s="49" t="s">
        <v>12</v>
      </c>
      <c r="M7" s="49" t="s">
        <v>13</v>
      </c>
      <c r="N7" s="49" t="s">
        <v>14</v>
      </c>
      <c r="O7" s="49" t="s">
        <v>15</v>
      </c>
      <c r="P7" s="49" t="s">
        <v>16</v>
      </c>
      <c r="Q7" s="49" t="s">
        <v>17</v>
      </c>
      <c r="R7" s="49" t="s">
        <v>18</v>
      </c>
      <c r="S7" s="49" t="s">
        <v>19</v>
      </c>
      <c r="T7" s="49" t="s">
        <v>20</v>
      </c>
      <c r="U7" s="49" t="s">
        <v>21</v>
      </c>
      <c r="V7" s="49" t="s">
        <v>22</v>
      </c>
      <c r="W7" s="49" t="s">
        <v>23</v>
      </c>
      <c r="X7" s="49" t="s">
        <v>24</v>
      </c>
      <c r="Y7" s="49" t="s">
        <v>25</v>
      </c>
      <c r="Z7" s="50" t="s">
        <v>26</v>
      </c>
      <c r="AA7" s="51" t="s">
        <v>35</v>
      </c>
    </row>
    <row r="8" spans="1:27" x14ac:dyDescent="0.2">
      <c r="A8" s="52"/>
      <c r="B8" s="53" t="s">
        <v>40</v>
      </c>
      <c r="C8" s="54">
        <v>8.49</v>
      </c>
      <c r="D8" s="55">
        <v>8.51</v>
      </c>
      <c r="E8" s="55">
        <v>8.51</v>
      </c>
      <c r="F8" s="55">
        <v>8.51</v>
      </c>
      <c r="G8" s="55">
        <v>8.52</v>
      </c>
      <c r="H8" s="55">
        <v>8.42</v>
      </c>
      <c r="I8" s="55">
        <v>8.43</v>
      </c>
      <c r="J8" s="55">
        <v>8.32</v>
      </c>
      <c r="K8" s="55">
        <v>8.120000000000001</v>
      </c>
      <c r="L8" s="56">
        <v>8.08</v>
      </c>
      <c r="M8" s="56">
        <v>8.15</v>
      </c>
      <c r="N8" s="56">
        <v>8.16</v>
      </c>
      <c r="O8" s="56">
        <v>8.2799999999999994</v>
      </c>
      <c r="P8" s="56">
        <v>8.19</v>
      </c>
      <c r="Q8" s="56">
        <v>8.24</v>
      </c>
      <c r="R8" s="56">
        <v>8.19</v>
      </c>
      <c r="S8" s="56">
        <v>8.09</v>
      </c>
      <c r="T8" s="56">
        <v>8.19</v>
      </c>
      <c r="U8" s="56">
        <v>8.19</v>
      </c>
      <c r="V8" s="56">
        <v>8.43</v>
      </c>
      <c r="W8" s="56">
        <v>8.36</v>
      </c>
      <c r="X8" s="56">
        <v>8.35</v>
      </c>
      <c r="Y8" s="56">
        <v>8.41</v>
      </c>
      <c r="Z8" s="57">
        <v>8.4700000000000006</v>
      </c>
      <c r="AA8" s="58">
        <v>199.60999999999999</v>
      </c>
    </row>
    <row r="9" spans="1:27" x14ac:dyDescent="0.2">
      <c r="A9" s="52"/>
      <c r="B9" s="53" t="s">
        <v>41</v>
      </c>
      <c r="C9" s="54">
        <v>0</v>
      </c>
      <c r="D9" s="55">
        <v>0</v>
      </c>
      <c r="E9" s="55">
        <v>0</v>
      </c>
      <c r="F9" s="55">
        <v>0</v>
      </c>
      <c r="G9" s="55">
        <v>0</v>
      </c>
      <c r="H9" s="55">
        <v>0</v>
      </c>
      <c r="I9" s="55">
        <v>0</v>
      </c>
      <c r="J9" s="55">
        <v>0</v>
      </c>
      <c r="K9" s="55">
        <v>0</v>
      </c>
      <c r="L9" s="56">
        <v>0</v>
      </c>
      <c r="M9" s="56">
        <v>0</v>
      </c>
      <c r="N9" s="56">
        <v>0</v>
      </c>
      <c r="O9" s="56">
        <v>0</v>
      </c>
      <c r="P9" s="56">
        <v>0</v>
      </c>
      <c r="Q9" s="56">
        <v>0</v>
      </c>
      <c r="R9" s="56">
        <v>0</v>
      </c>
      <c r="S9" s="56">
        <v>0</v>
      </c>
      <c r="T9" s="56">
        <v>0</v>
      </c>
      <c r="U9" s="56">
        <v>0</v>
      </c>
      <c r="V9" s="56">
        <v>0</v>
      </c>
      <c r="W9" s="56">
        <v>0</v>
      </c>
      <c r="X9" s="56">
        <v>0</v>
      </c>
      <c r="Y9" s="56">
        <v>0</v>
      </c>
      <c r="Z9" s="57">
        <v>0</v>
      </c>
      <c r="AA9" s="59">
        <v>0</v>
      </c>
    </row>
    <row r="10" spans="1:27" x14ac:dyDescent="0.2">
      <c r="A10" s="52"/>
      <c r="B10" s="53" t="s">
        <v>42</v>
      </c>
      <c r="C10" s="54">
        <v>100.8</v>
      </c>
      <c r="D10" s="55">
        <v>96.600000000000009</v>
      </c>
      <c r="E10" s="55">
        <v>96</v>
      </c>
      <c r="F10" s="55">
        <v>93.600000000000009</v>
      </c>
      <c r="G10" s="55">
        <v>86.4</v>
      </c>
      <c r="H10" s="55">
        <v>93</v>
      </c>
      <c r="I10" s="55">
        <v>118.8</v>
      </c>
      <c r="J10" s="55">
        <v>132.6</v>
      </c>
      <c r="K10" s="55">
        <v>127.8</v>
      </c>
      <c r="L10" s="56">
        <v>127.2</v>
      </c>
      <c r="M10" s="56">
        <v>117</v>
      </c>
      <c r="N10" s="56">
        <v>113.4</v>
      </c>
      <c r="O10" s="56">
        <v>114</v>
      </c>
      <c r="P10" s="56">
        <v>109.8</v>
      </c>
      <c r="Q10" s="56">
        <v>114.60000000000001</v>
      </c>
      <c r="R10" s="56">
        <v>119.4</v>
      </c>
      <c r="S10" s="56">
        <v>143.4</v>
      </c>
      <c r="T10" s="56">
        <v>151.20000000000002</v>
      </c>
      <c r="U10" s="56">
        <v>145.20000000000002</v>
      </c>
      <c r="V10" s="56">
        <v>148.80000000000001</v>
      </c>
      <c r="W10" s="56">
        <v>135.6</v>
      </c>
      <c r="X10" s="56">
        <v>119.4</v>
      </c>
      <c r="Y10" s="56">
        <v>109.8</v>
      </c>
      <c r="Z10" s="57">
        <v>108</v>
      </c>
      <c r="AA10" s="59">
        <v>2822.4</v>
      </c>
    </row>
    <row r="11" spans="1:27" x14ac:dyDescent="0.2">
      <c r="A11" s="52"/>
      <c r="B11" s="53" t="s">
        <v>43</v>
      </c>
      <c r="C11" s="54">
        <v>0</v>
      </c>
      <c r="D11" s="55">
        <v>0</v>
      </c>
      <c r="E11" s="55">
        <v>0</v>
      </c>
      <c r="F11" s="55">
        <v>0</v>
      </c>
      <c r="G11" s="55">
        <v>0</v>
      </c>
      <c r="H11" s="55">
        <v>0</v>
      </c>
      <c r="I11" s="55">
        <v>0</v>
      </c>
      <c r="J11" s="55">
        <v>0</v>
      </c>
      <c r="K11" s="55">
        <v>0</v>
      </c>
      <c r="L11" s="56">
        <v>0</v>
      </c>
      <c r="M11" s="56">
        <v>0</v>
      </c>
      <c r="N11" s="56">
        <v>0</v>
      </c>
      <c r="O11" s="56">
        <v>0</v>
      </c>
      <c r="P11" s="56">
        <v>0</v>
      </c>
      <c r="Q11" s="56">
        <v>0</v>
      </c>
      <c r="R11" s="56">
        <v>0</v>
      </c>
      <c r="S11" s="56">
        <v>0</v>
      </c>
      <c r="T11" s="56">
        <v>0</v>
      </c>
      <c r="U11" s="56">
        <v>0</v>
      </c>
      <c r="V11" s="56">
        <v>0</v>
      </c>
      <c r="W11" s="56">
        <v>0</v>
      </c>
      <c r="X11" s="56">
        <v>0</v>
      </c>
      <c r="Y11" s="56">
        <v>0</v>
      </c>
      <c r="Z11" s="57">
        <v>0</v>
      </c>
      <c r="AA11" s="59">
        <v>0</v>
      </c>
    </row>
    <row r="12" spans="1:27" x14ac:dyDescent="0.2">
      <c r="A12" s="52"/>
      <c r="B12" s="53" t="s">
        <v>44</v>
      </c>
      <c r="C12" s="54">
        <v>0</v>
      </c>
      <c r="D12" s="55">
        <v>0</v>
      </c>
      <c r="E12" s="55">
        <v>0</v>
      </c>
      <c r="F12" s="55">
        <v>0</v>
      </c>
      <c r="G12" s="55">
        <v>0</v>
      </c>
      <c r="H12" s="55">
        <v>0</v>
      </c>
      <c r="I12" s="55">
        <v>0</v>
      </c>
      <c r="J12" s="55">
        <v>0</v>
      </c>
      <c r="K12" s="55">
        <v>0</v>
      </c>
      <c r="L12" s="56">
        <v>0</v>
      </c>
      <c r="M12" s="56">
        <v>0</v>
      </c>
      <c r="N12" s="56">
        <v>0</v>
      </c>
      <c r="O12" s="56">
        <v>0</v>
      </c>
      <c r="P12" s="56">
        <v>0</v>
      </c>
      <c r="Q12" s="56">
        <v>0</v>
      </c>
      <c r="R12" s="56">
        <v>0</v>
      </c>
      <c r="S12" s="56">
        <v>0</v>
      </c>
      <c r="T12" s="56">
        <v>0</v>
      </c>
      <c r="U12" s="56">
        <v>0</v>
      </c>
      <c r="V12" s="56">
        <v>0</v>
      </c>
      <c r="W12" s="56">
        <v>0</v>
      </c>
      <c r="X12" s="56">
        <v>0</v>
      </c>
      <c r="Y12" s="56">
        <v>0</v>
      </c>
      <c r="Z12" s="57">
        <v>0</v>
      </c>
      <c r="AA12" s="59">
        <v>0</v>
      </c>
    </row>
    <row r="13" spans="1:27" x14ac:dyDescent="0.2">
      <c r="A13" s="52"/>
      <c r="B13" s="53" t="s">
        <v>45</v>
      </c>
      <c r="C13" s="54">
        <v>0</v>
      </c>
      <c r="D13" s="55">
        <v>0</v>
      </c>
      <c r="E13" s="55">
        <v>0</v>
      </c>
      <c r="F13" s="55">
        <v>0</v>
      </c>
      <c r="G13" s="55">
        <v>0</v>
      </c>
      <c r="H13" s="55">
        <v>0</v>
      </c>
      <c r="I13" s="55">
        <v>0</v>
      </c>
      <c r="J13" s="55">
        <v>0</v>
      </c>
      <c r="K13" s="55">
        <v>0</v>
      </c>
      <c r="L13" s="56">
        <v>0</v>
      </c>
      <c r="M13" s="56">
        <v>0</v>
      </c>
      <c r="N13" s="56">
        <v>0</v>
      </c>
      <c r="O13" s="56">
        <v>0</v>
      </c>
      <c r="P13" s="56">
        <v>0</v>
      </c>
      <c r="Q13" s="56">
        <v>0</v>
      </c>
      <c r="R13" s="56">
        <v>0</v>
      </c>
      <c r="S13" s="56">
        <v>0</v>
      </c>
      <c r="T13" s="56">
        <v>0</v>
      </c>
      <c r="U13" s="56">
        <v>0</v>
      </c>
      <c r="V13" s="56">
        <v>0</v>
      </c>
      <c r="W13" s="56">
        <v>0</v>
      </c>
      <c r="X13" s="56">
        <v>0</v>
      </c>
      <c r="Y13" s="56">
        <v>0</v>
      </c>
      <c r="Z13" s="57">
        <v>0</v>
      </c>
      <c r="AA13" s="59">
        <v>0</v>
      </c>
    </row>
    <row r="14" spans="1:27" x14ac:dyDescent="0.2">
      <c r="A14" s="52"/>
      <c r="B14" s="53" t="s">
        <v>46</v>
      </c>
      <c r="C14" s="54">
        <v>0</v>
      </c>
      <c r="D14" s="55">
        <v>0</v>
      </c>
      <c r="E14" s="55">
        <v>0</v>
      </c>
      <c r="F14" s="55">
        <v>0</v>
      </c>
      <c r="G14" s="55">
        <v>0</v>
      </c>
      <c r="H14" s="55">
        <v>0</v>
      </c>
      <c r="I14" s="55">
        <v>0</v>
      </c>
      <c r="J14" s="55">
        <v>0</v>
      </c>
      <c r="K14" s="55">
        <v>0</v>
      </c>
      <c r="L14" s="56">
        <v>0</v>
      </c>
      <c r="M14" s="56">
        <v>0</v>
      </c>
      <c r="N14" s="56">
        <v>0</v>
      </c>
      <c r="O14" s="56">
        <v>0</v>
      </c>
      <c r="P14" s="56">
        <v>0</v>
      </c>
      <c r="Q14" s="56">
        <v>0</v>
      </c>
      <c r="R14" s="56">
        <v>0</v>
      </c>
      <c r="S14" s="56">
        <v>0</v>
      </c>
      <c r="T14" s="56">
        <v>0</v>
      </c>
      <c r="U14" s="56">
        <v>0</v>
      </c>
      <c r="V14" s="56">
        <v>0</v>
      </c>
      <c r="W14" s="56">
        <v>0</v>
      </c>
      <c r="X14" s="56">
        <v>0</v>
      </c>
      <c r="Y14" s="56">
        <v>0</v>
      </c>
      <c r="Z14" s="57">
        <v>0</v>
      </c>
      <c r="AA14" s="59">
        <v>0</v>
      </c>
    </row>
    <row r="15" spans="1:27" x14ac:dyDescent="0.2">
      <c r="A15" s="52"/>
      <c r="B15" s="53" t="s">
        <v>47</v>
      </c>
      <c r="C15" s="54">
        <v>33.299999999999997</v>
      </c>
      <c r="D15" s="55">
        <v>31.2</v>
      </c>
      <c r="E15" s="55">
        <v>30.900000000000002</v>
      </c>
      <c r="F15" s="55">
        <v>30.6</v>
      </c>
      <c r="G15" s="55">
        <v>22.5</v>
      </c>
      <c r="H15" s="55">
        <v>24.3</v>
      </c>
      <c r="I15" s="55">
        <v>39.9</v>
      </c>
      <c r="J15" s="55">
        <v>44.1</v>
      </c>
      <c r="K15" s="55">
        <v>41.1</v>
      </c>
      <c r="L15" s="56">
        <v>38.1</v>
      </c>
      <c r="M15" s="56">
        <v>34.5</v>
      </c>
      <c r="N15" s="56">
        <v>34.200000000000003</v>
      </c>
      <c r="O15" s="56">
        <v>31.5</v>
      </c>
      <c r="P15" s="56">
        <v>32.4</v>
      </c>
      <c r="Q15" s="56">
        <v>33</v>
      </c>
      <c r="R15" s="56">
        <v>37.5</v>
      </c>
      <c r="S15" s="56">
        <v>47.4</v>
      </c>
      <c r="T15" s="56">
        <v>52.5</v>
      </c>
      <c r="U15" s="56">
        <v>49.5</v>
      </c>
      <c r="V15" s="56">
        <v>49.800000000000004</v>
      </c>
      <c r="W15" s="56">
        <v>47.7</v>
      </c>
      <c r="X15" s="56">
        <v>42.6</v>
      </c>
      <c r="Y15" s="56">
        <v>37.5</v>
      </c>
      <c r="Z15" s="57">
        <v>34.5</v>
      </c>
      <c r="AA15" s="59">
        <v>900.6</v>
      </c>
    </row>
    <row r="16" spans="1:27" x14ac:dyDescent="0.2">
      <c r="A16" s="52"/>
      <c r="B16" s="53" t="s">
        <v>48</v>
      </c>
      <c r="C16" s="54">
        <v>0</v>
      </c>
      <c r="D16" s="55">
        <v>0</v>
      </c>
      <c r="E16" s="55">
        <v>0</v>
      </c>
      <c r="F16" s="55">
        <v>0</v>
      </c>
      <c r="G16" s="55">
        <v>0</v>
      </c>
      <c r="H16" s="55">
        <v>0</v>
      </c>
      <c r="I16" s="55">
        <v>0</v>
      </c>
      <c r="J16" s="55">
        <v>0</v>
      </c>
      <c r="K16" s="55">
        <v>0</v>
      </c>
      <c r="L16" s="56">
        <v>0</v>
      </c>
      <c r="M16" s="56">
        <v>0</v>
      </c>
      <c r="N16" s="56">
        <v>0</v>
      </c>
      <c r="O16" s="56">
        <v>0</v>
      </c>
      <c r="P16" s="56">
        <v>0</v>
      </c>
      <c r="Q16" s="56">
        <v>0</v>
      </c>
      <c r="R16" s="56">
        <v>0</v>
      </c>
      <c r="S16" s="56">
        <v>0</v>
      </c>
      <c r="T16" s="56">
        <v>0</v>
      </c>
      <c r="U16" s="56">
        <v>0</v>
      </c>
      <c r="V16" s="56">
        <v>0</v>
      </c>
      <c r="W16" s="56">
        <v>0</v>
      </c>
      <c r="X16" s="56">
        <v>0</v>
      </c>
      <c r="Y16" s="56">
        <v>0</v>
      </c>
      <c r="Z16" s="57">
        <v>0</v>
      </c>
      <c r="AA16" s="59">
        <v>0</v>
      </c>
    </row>
    <row r="17" spans="1:27" x14ac:dyDescent="0.2">
      <c r="A17" s="52"/>
      <c r="B17" s="53" t="s">
        <v>49</v>
      </c>
      <c r="C17" s="54">
        <v>18.400000000000002</v>
      </c>
      <c r="D17" s="55">
        <v>18.400000000000002</v>
      </c>
      <c r="E17" s="55">
        <v>18.8</v>
      </c>
      <c r="F17" s="55">
        <v>18.400000000000002</v>
      </c>
      <c r="G17" s="55">
        <v>18.2</v>
      </c>
      <c r="H17" s="55">
        <v>17.8</v>
      </c>
      <c r="I17" s="55">
        <v>15.200000000000001</v>
      </c>
      <c r="J17" s="55">
        <v>14.6</v>
      </c>
      <c r="K17" s="55">
        <v>15.8</v>
      </c>
      <c r="L17" s="56">
        <v>16.2</v>
      </c>
      <c r="M17" s="56">
        <v>14</v>
      </c>
      <c r="N17" s="56">
        <v>12.8</v>
      </c>
      <c r="O17" s="56">
        <v>13.200000000000001</v>
      </c>
      <c r="P17" s="56">
        <v>14.200000000000001</v>
      </c>
      <c r="Q17" s="56">
        <v>14</v>
      </c>
      <c r="R17" s="56">
        <v>13.8</v>
      </c>
      <c r="S17" s="56">
        <v>16.2</v>
      </c>
      <c r="T17" s="56">
        <v>16.8</v>
      </c>
      <c r="U17" s="56">
        <v>18.2</v>
      </c>
      <c r="V17" s="56">
        <v>19.600000000000001</v>
      </c>
      <c r="W17" s="56">
        <v>19.2</v>
      </c>
      <c r="X17" s="56">
        <v>18</v>
      </c>
      <c r="Y17" s="56">
        <v>16.399999999999999</v>
      </c>
      <c r="Z17" s="57">
        <v>20.400000000000002</v>
      </c>
      <c r="AA17" s="59">
        <v>398.59999999999997</v>
      </c>
    </row>
    <row r="18" spans="1:27" x14ac:dyDescent="0.2">
      <c r="A18" s="52"/>
      <c r="B18" s="53" t="s">
        <v>50</v>
      </c>
      <c r="C18" s="54">
        <v>0</v>
      </c>
      <c r="D18" s="55">
        <v>0</v>
      </c>
      <c r="E18" s="55">
        <v>0</v>
      </c>
      <c r="F18" s="55">
        <v>0</v>
      </c>
      <c r="G18" s="55">
        <v>0</v>
      </c>
      <c r="H18" s="55">
        <v>0</v>
      </c>
      <c r="I18" s="55">
        <v>0</v>
      </c>
      <c r="J18" s="55">
        <v>0</v>
      </c>
      <c r="K18" s="55">
        <v>0</v>
      </c>
      <c r="L18" s="56">
        <v>0</v>
      </c>
      <c r="M18" s="56">
        <v>0</v>
      </c>
      <c r="N18" s="56">
        <v>0</v>
      </c>
      <c r="O18" s="56">
        <v>0</v>
      </c>
      <c r="P18" s="56">
        <v>0</v>
      </c>
      <c r="Q18" s="56">
        <v>0</v>
      </c>
      <c r="R18" s="56">
        <v>0</v>
      </c>
      <c r="S18" s="56">
        <v>0</v>
      </c>
      <c r="T18" s="56">
        <v>0</v>
      </c>
      <c r="U18" s="56">
        <v>0</v>
      </c>
      <c r="V18" s="56">
        <v>0</v>
      </c>
      <c r="W18" s="56">
        <v>0</v>
      </c>
      <c r="X18" s="56">
        <v>0</v>
      </c>
      <c r="Y18" s="56">
        <v>0</v>
      </c>
      <c r="Z18" s="57">
        <v>0</v>
      </c>
      <c r="AA18" s="59">
        <v>0</v>
      </c>
    </row>
    <row r="19" spans="1:27" x14ac:dyDescent="0.2">
      <c r="A19" s="52"/>
      <c r="B19" s="53" t="s">
        <v>51</v>
      </c>
      <c r="C19" s="54">
        <v>34.5</v>
      </c>
      <c r="D19" s="55">
        <v>33.6</v>
      </c>
      <c r="E19" s="55">
        <v>31.8</v>
      </c>
      <c r="F19" s="55">
        <v>30.6</v>
      </c>
      <c r="G19" s="55">
        <v>33.299999999999997</v>
      </c>
      <c r="H19" s="55">
        <v>38.1</v>
      </c>
      <c r="I19" s="55">
        <v>45.6</v>
      </c>
      <c r="J19" s="55">
        <v>49.5</v>
      </c>
      <c r="K19" s="55">
        <v>46.800000000000004</v>
      </c>
      <c r="L19" s="56">
        <v>51.9</v>
      </c>
      <c r="M19" s="56">
        <v>49.2</v>
      </c>
      <c r="N19" s="56">
        <v>48.300000000000004</v>
      </c>
      <c r="O19" s="56">
        <v>49.800000000000004</v>
      </c>
      <c r="P19" s="56">
        <v>43.2</v>
      </c>
      <c r="Q19" s="56">
        <v>48</v>
      </c>
      <c r="R19" s="56">
        <v>49.2</v>
      </c>
      <c r="S19" s="56">
        <v>50.7</v>
      </c>
      <c r="T19" s="56">
        <v>49.2</v>
      </c>
      <c r="U19" s="56">
        <v>47.4</v>
      </c>
      <c r="V19" s="56">
        <v>50.7</v>
      </c>
      <c r="W19" s="56">
        <v>41.7</v>
      </c>
      <c r="X19" s="56">
        <v>34.800000000000004</v>
      </c>
      <c r="Y19" s="56">
        <v>33.299999999999997</v>
      </c>
      <c r="Z19" s="57">
        <v>32.700000000000003</v>
      </c>
      <c r="AA19" s="59">
        <v>1023.9000000000002</v>
      </c>
    </row>
    <row r="20" spans="1:27" x14ac:dyDescent="0.2">
      <c r="A20" s="52"/>
      <c r="B20" s="53" t="s">
        <v>52</v>
      </c>
      <c r="C20" s="54">
        <v>0</v>
      </c>
      <c r="D20" s="55">
        <v>0</v>
      </c>
      <c r="E20" s="55">
        <v>0</v>
      </c>
      <c r="F20" s="55">
        <v>0</v>
      </c>
      <c r="G20" s="55">
        <v>0</v>
      </c>
      <c r="H20" s="55">
        <v>0</v>
      </c>
      <c r="I20" s="55">
        <v>0</v>
      </c>
      <c r="J20" s="55">
        <v>0</v>
      </c>
      <c r="K20" s="55">
        <v>0</v>
      </c>
      <c r="L20" s="56">
        <v>0</v>
      </c>
      <c r="M20" s="56">
        <v>0</v>
      </c>
      <c r="N20" s="56">
        <v>0</v>
      </c>
      <c r="O20" s="56">
        <v>0</v>
      </c>
      <c r="P20" s="56">
        <v>0</v>
      </c>
      <c r="Q20" s="56">
        <v>0</v>
      </c>
      <c r="R20" s="56">
        <v>0</v>
      </c>
      <c r="S20" s="56">
        <v>0</v>
      </c>
      <c r="T20" s="56">
        <v>0</v>
      </c>
      <c r="U20" s="56">
        <v>0</v>
      </c>
      <c r="V20" s="56">
        <v>0</v>
      </c>
      <c r="W20" s="56">
        <v>0</v>
      </c>
      <c r="X20" s="56">
        <v>0</v>
      </c>
      <c r="Y20" s="56">
        <v>0</v>
      </c>
      <c r="Z20" s="57">
        <v>0</v>
      </c>
      <c r="AA20" s="59">
        <v>0</v>
      </c>
    </row>
    <row r="21" spans="1:27" x14ac:dyDescent="0.2">
      <c r="A21" s="52"/>
      <c r="B21" s="53" t="s">
        <v>53</v>
      </c>
      <c r="C21" s="54">
        <v>2.6</v>
      </c>
      <c r="D21" s="55">
        <v>2.4</v>
      </c>
      <c r="E21" s="55">
        <v>2.4</v>
      </c>
      <c r="F21" s="55">
        <v>2.4</v>
      </c>
      <c r="G21" s="55">
        <v>2.8000000000000003</v>
      </c>
      <c r="H21" s="55">
        <v>2.4</v>
      </c>
      <c r="I21" s="55">
        <v>2.2000000000000002</v>
      </c>
      <c r="J21" s="55">
        <v>3</v>
      </c>
      <c r="K21" s="55">
        <v>3.4</v>
      </c>
      <c r="L21" s="56">
        <v>3.2</v>
      </c>
      <c r="M21" s="56">
        <v>3</v>
      </c>
      <c r="N21" s="56">
        <v>3.6</v>
      </c>
      <c r="O21" s="56">
        <v>4.2</v>
      </c>
      <c r="P21" s="56">
        <v>3.2</v>
      </c>
      <c r="Q21" s="56">
        <v>2.8000000000000003</v>
      </c>
      <c r="R21" s="56">
        <v>3.6</v>
      </c>
      <c r="S21" s="56">
        <v>4.8</v>
      </c>
      <c r="T21" s="56">
        <v>5.2</v>
      </c>
      <c r="U21" s="56">
        <v>5</v>
      </c>
      <c r="V21" s="56">
        <v>4.8</v>
      </c>
      <c r="W21" s="56">
        <v>6</v>
      </c>
      <c r="X21" s="56">
        <v>4.8</v>
      </c>
      <c r="Y21" s="56">
        <v>4.4000000000000004</v>
      </c>
      <c r="Z21" s="57">
        <v>5</v>
      </c>
      <c r="AA21" s="59">
        <v>87.2</v>
      </c>
    </row>
    <row r="22" spans="1:27" x14ac:dyDescent="0.2">
      <c r="A22" s="52"/>
      <c r="B22" s="53" t="s">
        <v>54</v>
      </c>
      <c r="C22" s="54">
        <v>0</v>
      </c>
      <c r="D22" s="55">
        <v>0</v>
      </c>
      <c r="E22" s="55">
        <v>0</v>
      </c>
      <c r="F22" s="55">
        <v>0</v>
      </c>
      <c r="G22" s="55">
        <v>0</v>
      </c>
      <c r="H22" s="55">
        <v>0</v>
      </c>
      <c r="I22" s="55">
        <v>0</v>
      </c>
      <c r="J22" s="55">
        <v>0</v>
      </c>
      <c r="K22" s="55">
        <v>0</v>
      </c>
      <c r="L22" s="56">
        <v>0</v>
      </c>
      <c r="M22" s="56">
        <v>0</v>
      </c>
      <c r="N22" s="56">
        <v>0</v>
      </c>
      <c r="O22" s="56">
        <v>0</v>
      </c>
      <c r="P22" s="56">
        <v>0</v>
      </c>
      <c r="Q22" s="56">
        <v>0</v>
      </c>
      <c r="R22" s="56">
        <v>0</v>
      </c>
      <c r="S22" s="56">
        <v>0</v>
      </c>
      <c r="T22" s="56">
        <v>0</v>
      </c>
      <c r="U22" s="56">
        <v>0</v>
      </c>
      <c r="V22" s="56">
        <v>0</v>
      </c>
      <c r="W22" s="56">
        <v>0</v>
      </c>
      <c r="X22" s="56">
        <v>0</v>
      </c>
      <c r="Y22" s="56">
        <v>0</v>
      </c>
      <c r="Z22" s="57">
        <v>0</v>
      </c>
      <c r="AA22" s="59">
        <v>0</v>
      </c>
    </row>
    <row r="23" spans="1:27" x14ac:dyDescent="0.2">
      <c r="A23" s="52"/>
      <c r="B23" s="53" t="s">
        <v>55</v>
      </c>
      <c r="C23" s="54">
        <v>11.200000000000001</v>
      </c>
      <c r="D23" s="55">
        <v>10.8</v>
      </c>
      <c r="E23" s="55">
        <v>11</v>
      </c>
      <c r="F23" s="55">
        <v>11.4</v>
      </c>
      <c r="G23" s="55">
        <v>9.4</v>
      </c>
      <c r="H23" s="55">
        <v>9.2000000000000011</v>
      </c>
      <c r="I23" s="55">
        <v>14.6</v>
      </c>
      <c r="J23" s="55">
        <v>20.2</v>
      </c>
      <c r="K23" s="55">
        <v>19.8</v>
      </c>
      <c r="L23" s="56">
        <v>16.8</v>
      </c>
      <c r="M23" s="56">
        <v>15.200000000000001</v>
      </c>
      <c r="N23" s="56">
        <v>13.6</v>
      </c>
      <c r="O23" s="56">
        <v>13.8</v>
      </c>
      <c r="P23" s="56">
        <v>16</v>
      </c>
      <c r="Q23" s="56">
        <v>16</v>
      </c>
      <c r="R23" s="56">
        <v>14</v>
      </c>
      <c r="S23" s="56">
        <v>23.400000000000002</v>
      </c>
      <c r="T23" s="56">
        <v>25.6</v>
      </c>
      <c r="U23" s="56">
        <v>24.6</v>
      </c>
      <c r="V23" s="56">
        <v>22.400000000000002</v>
      </c>
      <c r="W23" s="56">
        <v>20.400000000000002</v>
      </c>
      <c r="X23" s="56">
        <v>18.600000000000001</v>
      </c>
      <c r="Y23" s="56">
        <v>17</v>
      </c>
      <c r="Z23" s="57">
        <v>14.4</v>
      </c>
      <c r="AA23" s="59">
        <v>389.4</v>
      </c>
    </row>
    <row r="24" spans="1:27" x14ac:dyDescent="0.2">
      <c r="A24" s="52"/>
      <c r="B24" s="53" t="s">
        <v>56</v>
      </c>
      <c r="C24" s="54">
        <v>0</v>
      </c>
      <c r="D24" s="55">
        <v>0</v>
      </c>
      <c r="E24" s="55">
        <v>0</v>
      </c>
      <c r="F24" s="55">
        <v>0</v>
      </c>
      <c r="G24" s="55">
        <v>0</v>
      </c>
      <c r="H24" s="55">
        <v>0</v>
      </c>
      <c r="I24" s="55">
        <v>0</v>
      </c>
      <c r="J24" s="55">
        <v>0</v>
      </c>
      <c r="K24" s="55">
        <v>0</v>
      </c>
      <c r="L24" s="56">
        <v>0</v>
      </c>
      <c r="M24" s="56">
        <v>0</v>
      </c>
      <c r="N24" s="56">
        <v>0</v>
      </c>
      <c r="O24" s="56">
        <v>0</v>
      </c>
      <c r="P24" s="56">
        <v>0</v>
      </c>
      <c r="Q24" s="56">
        <v>0</v>
      </c>
      <c r="R24" s="56">
        <v>0</v>
      </c>
      <c r="S24" s="56">
        <v>0</v>
      </c>
      <c r="T24" s="56">
        <v>0</v>
      </c>
      <c r="U24" s="56">
        <v>0</v>
      </c>
      <c r="V24" s="56">
        <v>0</v>
      </c>
      <c r="W24" s="56">
        <v>0</v>
      </c>
      <c r="X24" s="56">
        <v>0</v>
      </c>
      <c r="Y24" s="56">
        <v>0</v>
      </c>
      <c r="Z24" s="57">
        <v>0</v>
      </c>
      <c r="AA24" s="59">
        <v>0</v>
      </c>
    </row>
    <row r="25" spans="1:27" x14ac:dyDescent="0.2">
      <c r="A25" s="52"/>
      <c r="B25" s="53" t="s">
        <v>57</v>
      </c>
      <c r="C25" s="54">
        <v>0</v>
      </c>
      <c r="D25" s="55">
        <v>0</v>
      </c>
      <c r="E25" s="55">
        <v>0</v>
      </c>
      <c r="F25" s="55">
        <v>0</v>
      </c>
      <c r="G25" s="55">
        <v>0</v>
      </c>
      <c r="H25" s="55">
        <v>0</v>
      </c>
      <c r="I25" s="55">
        <v>0</v>
      </c>
      <c r="J25" s="55">
        <v>0</v>
      </c>
      <c r="K25" s="55">
        <v>0</v>
      </c>
      <c r="L25" s="56">
        <v>0</v>
      </c>
      <c r="M25" s="56">
        <v>0</v>
      </c>
      <c r="N25" s="56">
        <v>0</v>
      </c>
      <c r="O25" s="56">
        <v>0</v>
      </c>
      <c r="P25" s="56">
        <v>0</v>
      </c>
      <c r="Q25" s="56">
        <v>0</v>
      </c>
      <c r="R25" s="56">
        <v>0</v>
      </c>
      <c r="S25" s="56">
        <v>0</v>
      </c>
      <c r="T25" s="56">
        <v>0</v>
      </c>
      <c r="U25" s="56">
        <v>0</v>
      </c>
      <c r="V25" s="56">
        <v>0</v>
      </c>
      <c r="W25" s="56">
        <v>0</v>
      </c>
      <c r="X25" s="56">
        <v>0</v>
      </c>
      <c r="Y25" s="56">
        <v>0</v>
      </c>
      <c r="Z25" s="57">
        <v>0</v>
      </c>
      <c r="AA25" s="59">
        <v>0</v>
      </c>
    </row>
    <row r="26" spans="1:27" x14ac:dyDescent="0.2">
      <c r="A26" s="52"/>
      <c r="B26" s="53" t="s">
        <v>58</v>
      </c>
      <c r="C26" s="54">
        <v>122.85000000000001</v>
      </c>
      <c r="D26" s="55">
        <v>118.65</v>
      </c>
      <c r="E26" s="55">
        <v>119.7</v>
      </c>
      <c r="F26" s="55">
        <v>120.75</v>
      </c>
      <c r="G26" s="55">
        <v>116.55</v>
      </c>
      <c r="H26" s="55">
        <v>123.9</v>
      </c>
      <c r="I26" s="55">
        <v>141.75</v>
      </c>
      <c r="J26" s="55">
        <v>161.70000000000002</v>
      </c>
      <c r="K26" s="55">
        <v>164.85</v>
      </c>
      <c r="L26" s="56">
        <v>164.85</v>
      </c>
      <c r="M26" s="56">
        <v>155.4</v>
      </c>
      <c r="N26" s="56">
        <v>156.45000000000002</v>
      </c>
      <c r="O26" s="56">
        <v>153.30000000000001</v>
      </c>
      <c r="P26" s="56">
        <v>145.95000000000002</v>
      </c>
      <c r="Q26" s="56">
        <v>147</v>
      </c>
      <c r="R26" s="56">
        <v>155.4</v>
      </c>
      <c r="S26" s="56">
        <v>163.80000000000001</v>
      </c>
      <c r="T26" s="56">
        <v>161.70000000000002</v>
      </c>
      <c r="U26" s="56">
        <v>168</v>
      </c>
      <c r="V26" s="56">
        <v>166.95000000000002</v>
      </c>
      <c r="W26" s="56">
        <v>159.6</v>
      </c>
      <c r="X26" s="56">
        <v>151.20000000000002</v>
      </c>
      <c r="Y26" s="56">
        <v>135.44999999999999</v>
      </c>
      <c r="Z26" s="57">
        <v>129.15</v>
      </c>
      <c r="AA26" s="59">
        <v>3504.8999999999992</v>
      </c>
    </row>
    <row r="27" spans="1:27" x14ac:dyDescent="0.2">
      <c r="A27" s="52"/>
      <c r="B27" s="53" t="s">
        <v>59</v>
      </c>
      <c r="C27" s="54">
        <v>96.600000000000009</v>
      </c>
      <c r="D27" s="55">
        <v>95.025000000000006</v>
      </c>
      <c r="E27" s="55">
        <v>95.025000000000006</v>
      </c>
      <c r="F27" s="55">
        <v>95.025000000000006</v>
      </c>
      <c r="G27" s="55">
        <v>92.925000000000011</v>
      </c>
      <c r="H27" s="55">
        <v>98.175000000000011</v>
      </c>
      <c r="I27" s="55">
        <v>112.875</v>
      </c>
      <c r="J27" s="55">
        <v>126.52500000000001</v>
      </c>
      <c r="K27" s="55">
        <v>129.67500000000001</v>
      </c>
      <c r="L27" s="56">
        <v>129.15</v>
      </c>
      <c r="M27" s="56">
        <v>122.325</v>
      </c>
      <c r="N27" s="56">
        <v>122.325</v>
      </c>
      <c r="O27" s="56">
        <v>121.27500000000001</v>
      </c>
      <c r="P27" s="56">
        <v>114.97500000000001</v>
      </c>
      <c r="Q27" s="56">
        <v>116.02500000000001</v>
      </c>
      <c r="R27" s="56">
        <v>122.325</v>
      </c>
      <c r="S27" s="56">
        <v>129.15</v>
      </c>
      <c r="T27" s="56">
        <v>127.05</v>
      </c>
      <c r="U27" s="56">
        <v>131.77500000000001</v>
      </c>
      <c r="V27" s="56">
        <v>130.72499999999999</v>
      </c>
      <c r="W27" s="56">
        <v>124.95</v>
      </c>
      <c r="X27" s="56">
        <v>119.17500000000001</v>
      </c>
      <c r="Y27" s="56">
        <v>107.10000000000001</v>
      </c>
      <c r="Z27" s="57">
        <v>102.375</v>
      </c>
      <c r="AA27" s="59">
        <v>2762.55</v>
      </c>
    </row>
    <row r="28" spans="1:27" x14ac:dyDescent="0.2">
      <c r="A28" s="52"/>
      <c r="B28" s="53" t="s">
        <v>60</v>
      </c>
      <c r="C28" s="54">
        <v>0</v>
      </c>
      <c r="D28" s="55">
        <v>0</v>
      </c>
      <c r="E28" s="55">
        <v>0</v>
      </c>
      <c r="F28" s="55">
        <v>0</v>
      </c>
      <c r="G28" s="55">
        <v>0</v>
      </c>
      <c r="H28" s="55">
        <v>0</v>
      </c>
      <c r="I28" s="55">
        <v>0</v>
      </c>
      <c r="J28" s="55">
        <v>0</v>
      </c>
      <c r="K28" s="55">
        <v>0</v>
      </c>
      <c r="L28" s="56">
        <v>0</v>
      </c>
      <c r="M28" s="56">
        <v>0</v>
      </c>
      <c r="N28" s="56">
        <v>0</v>
      </c>
      <c r="O28" s="56">
        <v>0</v>
      </c>
      <c r="P28" s="56">
        <v>0</v>
      </c>
      <c r="Q28" s="56">
        <v>0</v>
      </c>
      <c r="R28" s="56">
        <v>0</v>
      </c>
      <c r="S28" s="56">
        <v>0</v>
      </c>
      <c r="T28" s="56">
        <v>0</v>
      </c>
      <c r="U28" s="56">
        <v>0</v>
      </c>
      <c r="V28" s="56">
        <v>0</v>
      </c>
      <c r="W28" s="56">
        <v>0</v>
      </c>
      <c r="X28" s="56">
        <v>0</v>
      </c>
      <c r="Y28" s="56">
        <v>0</v>
      </c>
      <c r="Z28" s="57">
        <v>0</v>
      </c>
      <c r="AA28" s="59">
        <v>0</v>
      </c>
    </row>
    <row r="29" spans="1:27" s="65" customFormat="1" ht="16.5" thickBot="1" x14ac:dyDescent="0.3">
      <c r="A29" s="60"/>
      <c r="B29" s="61" t="s">
        <v>2</v>
      </c>
      <c r="C29" s="62">
        <f t="shared" ref="C29:AA29" si="0">SUM(C8:C28)</f>
        <v>428.74</v>
      </c>
      <c r="D29" s="62">
        <f t="shared" si="0"/>
        <v>415.18500000000006</v>
      </c>
      <c r="E29" s="62">
        <f t="shared" si="0"/>
        <v>414.13499999999999</v>
      </c>
      <c r="F29" s="62">
        <f t="shared" si="0"/>
        <v>411.28499999999997</v>
      </c>
      <c r="G29" s="62">
        <f t="shared" si="0"/>
        <v>390.59500000000003</v>
      </c>
      <c r="H29" s="62">
        <f t="shared" si="0"/>
        <v>415.29500000000002</v>
      </c>
      <c r="I29" s="62">
        <f t="shared" si="0"/>
        <v>499.35499999999996</v>
      </c>
      <c r="J29" s="62">
        <f t="shared" si="0"/>
        <v>560.54499999999996</v>
      </c>
      <c r="K29" s="62">
        <f t="shared" si="0"/>
        <v>557.34500000000003</v>
      </c>
      <c r="L29" s="62">
        <f t="shared" si="0"/>
        <v>555.4799999999999</v>
      </c>
      <c r="M29" s="62">
        <f t="shared" si="0"/>
        <v>518.77500000000009</v>
      </c>
      <c r="N29" s="62">
        <f t="shared" si="0"/>
        <v>512.83500000000004</v>
      </c>
      <c r="O29" s="62">
        <f t="shared" si="0"/>
        <v>509.35500000000002</v>
      </c>
      <c r="P29" s="62">
        <f t="shared" si="0"/>
        <v>487.91499999999996</v>
      </c>
      <c r="Q29" s="62">
        <f t="shared" si="0"/>
        <v>499.66499999999996</v>
      </c>
      <c r="R29" s="62">
        <f t="shared" si="0"/>
        <v>523.41500000000008</v>
      </c>
      <c r="S29" s="62">
        <f t="shared" si="0"/>
        <v>586.94000000000005</v>
      </c>
      <c r="T29" s="62">
        <f t="shared" si="0"/>
        <v>597.44000000000005</v>
      </c>
      <c r="U29" s="62">
        <f t="shared" si="0"/>
        <v>597.86500000000001</v>
      </c>
      <c r="V29" s="62">
        <f t="shared" si="0"/>
        <v>602.20500000000004</v>
      </c>
      <c r="W29" s="62">
        <f t="shared" si="0"/>
        <v>563.51</v>
      </c>
      <c r="X29" s="62">
        <f t="shared" si="0"/>
        <v>516.92499999999995</v>
      </c>
      <c r="Y29" s="62">
        <f t="shared" si="0"/>
        <v>469.36</v>
      </c>
      <c r="Z29" s="63">
        <f t="shared" si="0"/>
        <v>454.995</v>
      </c>
      <c r="AA29" s="64">
        <f t="shared" si="0"/>
        <v>12089.16</v>
      </c>
    </row>
    <row r="84" spans="2:9" ht="17.25" hidden="1" customHeight="1" x14ac:dyDescent="0.2">
      <c r="B84" s="66" t="s">
        <v>33</v>
      </c>
      <c r="C84" s="36"/>
      <c r="D84" s="46">
        <v>1</v>
      </c>
      <c r="E84" s="38">
        <v>0</v>
      </c>
      <c r="F84" s="38">
        <v>0</v>
      </c>
      <c r="G84" s="38">
        <v>1</v>
      </c>
      <c r="H84" s="38">
        <v>1</v>
      </c>
      <c r="I84" s="38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18" customWidth="1"/>
    <col min="55" max="16384" width="9.140625" style="1"/>
  </cols>
  <sheetData>
    <row r="1" spans="1:54" x14ac:dyDescent="0.2">
      <c r="A1" s="14"/>
    </row>
    <row r="2" spans="1:54" ht="25.5" x14ac:dyDescent="0.35">
      <c r="A2" s="14"/>
      <c r="B2" s="25" t="str">
        <f>'Время горизонтально'!E2</f>
        <v>Электроэнергия по фидерам по часовым интервалам</v>
      </c>
    </row>
    <row r="3" spans="1:54" ht="15.75" x14ac:dyDescent="0.25">
      <c r="A3" s="14"/>
      <c r="B3" s="26" t="str">
        <f>IF(isOV="","",isOV)</f>
        <v/>
      </c>
    </row>
    <row r="4" spans="1:54" s="23" customFormat="1" ht="15.75" x14ac:dyDescent="0.25">
      <c r="A4" s="16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7"/>
      <c r="AR4" s="27"/>
      <c r="AS4" s="27"/>
      <c r="AT4" s="27"/>
      <c r="AU4" s="27"/>
      <c r="AV4" s="27"/>
      <c r="AW4" s="27"/>
      <c r="AX4" s="27"/>
      <c r="AY4" s="27"/>
      <c r="AZ4" s="27"/>
      <c r="BA4" s="27"/>
      <c r="BB4" s="27"/>
    </row>
    <row r="5" spans="1:54" s="24" customFormat="1" ht="15.75" x14ac:dyDescent="0.25">
      <c r="A5" s="15" t="str">
        <f>IF(group="","",group)</f>
        <v>ПС 110 кВ Коварзино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26"/>
      <c r="AS5" s="26"/>
      <c r="AT5" s="26"/>
      <c r="AU5" s="26"/>
      <c r="AV5" s="26"/>
      <c r="AW5" s="26"/>
      <c r="AX5" s="26"/>
      <c r="AY5" s="26"/>
      <c r="AZ5" s="26"/>
      <c r="BA5" s="26"/>
      <c r="BB5" s="26"/>
    </row>
    <row r="6" spans="1:54" s="31" customFormat="1" ht="35.25" customHeight="1" x14ac:dyDescent="0.2">
      <c r="A6" s="29" t="s">
        <v>31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  <c r="BA6" s="30"/>
      <c r="BB6" s="30"/>
    </row>
    <row r="7" spans="1:54" x14ac:dyDescent="0.2">
      <c r="A7" s="17" t="s">
        <v>3</v>
      </c>
    </row>
    <row r="8" spans="1:54" x14ac:dyDescent="0.2">
      <c r="A8" s="17" t="s">
        <v>4</v>
      </c>
    </row>
    <row r="9" spans="1:54" x14ac:dyDescent="0.2">
      <c r="A9" s="17" t="s">
        <v>5</v>
      </c>
    </row>
    <row r="10" spans="1:54" x14ac:dyDescent="0.2">
      <c r="A10" s="17" t="s">
        <v>6</v>
      </c>
    </row>
    <row r="11" spans="1:54" x14ac:dyDescent="0.2">
      <c r="A11" s="17" t="s">
        <v>7</v>
      </c>
    </row>
    <row r="12" spans="1:54" x14ac:dyDescent="0.2">
      <c r="A12" s="17" t="s">
        <v>8</v>
      </c>
    </row>
    <row r="13" spans="1:54" x14ac:dyDescent="0.2">
      <c r="A13" s="17" t="s">
        <v>9</v>
      </c>
    </row>
    <row r="14" spans="1:54" x14ac:dyDescent="0.2">
      <c r="A14" s="17" t="s">
        <v>10</v>
      </c>
    </row>
    <row r="15" spans="1:54" x14ac:dyDescent="0.2">
      <c r="A15" s="17" t="s">
        <v>11</v>
      </c>
    </row>
    <row r="16" spans="1:54" x14ac:dyDescent="0.2">
      <c r="A16" s="17" t="s">
        <v>12</v>
      </c>
    </row>
    <row r="17" spans="1:1" x14ac:dyDescent="0.2">
      <c r="A17" s="17" t="s">
        <v>13</v>
      </c>
    </row>
    <row r="18" spans="1:1" x14ac:dyDescent="0.2">
      <c r="A18" s="17" t="s">
        <v>14</v>
      </c>
    </row>
    <row r="19" spans="1:1" x14ac:dyDescent="0.2">
      <c r="A19" s="17" t="s">
        <v>15</v>
      </c>
    </row>
    <row r="20" spans="1:1" x14ac:dyDescent="0.2">
      <c r="A20" s="17" t="s">
        <v>16</v>
      </c>
    </row>
    <row r="21" spans="1:1" x14ac:dyDescent="0.2">
      <c r="A21" s="17" t="s">
        <v>17</v>
      </c>
    </row>
    <row r="22" spans="1:1" x14ac:dyDescent="0.2">
      <c r="A22" s="17" t="s">
        <v>18</v>
      </c>
    </row>
    <row r="23" spans="1:1" x14ac:dyDescent="0.2">
      <c r="A23" s="17" t="s">
        <v>19</v>
      </c>
    </row>
    <row r="24" spans="1:1" x14ac:dyDescent="0.2">
      <c r="A24" s="17" t="s">
        <v>20</v>
      </c>
    </row>
    <row r="25" spans="1:1" x14ac:dyDescent="0.2">
      <c r="A25" s="17" t="s">
        <v>21</v>
      </c>
    </row>
    <row r="26" spans="1:1" x14ac:dyDescent="0.2">
      <c r="A26" s="17" t="s">
        <v>22</v>
      </c>
    </row>
    <row r="27" spans="1:1" x14ac:dyDescent="0.2">
      <c r="A27" s="17" t="s">
        <v>23</v>
      </c>
    </row>
    <row r="28" spans="1:1" x14ac:dyDescent="0.2">
      <c r="A28" s="17" t="s">
        <v>24</v>
      </c>
    </row>
    <row r="29" spans="1:1" x14ac:dyDescent="0.2">
      <c r="A29" s="17" t="s">
        <v>25</v>
      </c>
    </row>
    <row r="30" spans="1:1" x14ac:dyDescent="0.2">
      <c r="A30" s="17" t="s">
        <v>26</v>
      </c>
    </row>
    <row r="31" spans="1:1" s="28" customFormat="1" x14ac:dyDescent="0.2">
      <c r="A31" s="19" t="s">
        <v>2</v>
      </c>
    </row>
    <row r="32" spans="1:1" x14ac:dyDescent="0.2">
      <c r="A32" s="3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20" customWidth="1"/>
    <col min="2" max="2" width="10.28515625" style="21" hidden="1" customWidth="1"/>
    <col min="3" max="3" width="15.42578125" style="2" customWidth="1"/>
    <col min="4" max="4" width="20.7109375" style="3" customWidth="1"/>
    <col min="5" max="5" width="16.5703125" style="4" hidden="1" customWidth="1"/>
    <col min="6" max="6" width="16.5703125" style="3" hidden="1" customWidth="1"/>
    <col min="7" max="16384" width="9.140625" style="1"/>
  </cols>
  <sheetData>
    <row r="1" spans="1:6" ht="12.75" customHeight="1" x14ac:dyDescent="0.25"/>
    <row r="2" spans="1:6" ht="25.5" x14ac:dyDescent="0.25">
      <c r="A2" s="32" t="str">
        <f>'Время горизонтально'!E2</f>
        <v>Электроэнергия по фидерам по часовым интервалам</v>
      </c>
      <c r="B2" s="22"/>
    </row>
    <row r="3" spans="1:6" ht="21" customHeight="1" x14ac:dyDescent="0.3">
      <c r="C3" s="9" t="str">
        <f>IF(isOV="","",isOV)</f>
        <v/>
      </c>
    </row>
    <row r="4" spans="1:6" x14ac:dyDescent="0.25">
      <c r="A4" s="5" t="str">
        <f>IF(group="","",group)</f>
        <v>ПС 110 кВ Коварзино</v>
      </c>
      <c r="D4" s="6" t="str">
        <f>IF(energy="","",energy)</f>
        <v>активная энергия</v>
      </c>
    </row>
    <row r="5" spans="1:6" ht="15.75" customHeight="1" thickBot="1" x14ac:dyDescent="0.3">
      <c r="D5" s="7" t="str">
        <f>IF(period="","",period)</f>
        <v>за 16.12.2020</v>
      </c>
    </row>
    <row r="6" spans="1:6" s="8" customFormat="1" ht="34.5" customHeight="1" thickBot="1" x14ac:dyDescent="0.25">
      <c r="A6" s="10" t="s">
        <v>1</v>
      </c>
      <c r="B6" s="11" t="s">
        <v>27</v>
      </c>
      <c r="C6" s="12" t="s">
        <v>28</v>
      </c>
      <c r="D6" s="13" t="s">
        <v>34</v>
      </c>
      <c r="E6" s="33" t="s">
        <v>29</v>
      </c>
      <c r="F6" s="13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2021-01-20T11:16:08Z</dcterms:modified>
</cp:coreProperties>
</file>