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C79" i="3" l="1"/>
  <c r="E79" i="3" l="1"/>
  <c r="G80" i="3" s="1"/>
  <c r="J80" i="3" s="1"/>
  <c r="D79" i="3"/>
  <c r="G79" i="3" s="1"/>
  <c r="J79" i="3" s="1"/>
  <c r="G78" i="3"/>
  <c r="J78" i="3" s="1"/>
  <c r="E78" i="3"/>
  <c r="F80" i="3" s="1"/>
  <c r="I80" i="3" s="1"/>
  <c r="D78" i="3"/>
  <c r="D80" i="3" s="1"/>
  <c r="D81" i="3" s="1"/>
  <c r="C78" i="3"/>
  <c r="F78" i="3" s="1"/>
  <c r="I78" i="3" s="1"/>
  <c r="E80" i="3" l="1"/>
  <c r="E81" i="3" s="1"/>
  <c r="D83" i="3"/>
  <c r="D82" i="3"/>
  <c r="E82" i="3"/>
  <c r="E83" i="3"/>
  <c r="F79" i="3"/>
  <c r="I79" i="3" s="1"/>
  <c r="C80" i="3"/>
  <c r="C81" i="3" s="1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C83" i="3" l="1"/>
  <c r="C82" i="3"/>
</calcChain>
</file>

<file path=xl/sharedStrings.xml><?xml version="1.0" encoding="utf-8"?>
<sst xmlns="http://schemas.openxmlformats.org/spreadsheetml/2006/main" count="189" uniqueCount="100">
  <si>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</si>
  <si>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</si>
  <si>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</si>
  <si>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</si>
  <si>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</si>
  <si>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</si>
  <si>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</si>
  <si>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</si>
  <si>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</si>
  <si>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</si>
  <si>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</si>
  <si>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</si>
  <si>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</si>
  <si>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</si>
  <si>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</si>
  <si>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</si>
  <si>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</si>
  <si>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</si>
  <si>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</si>
  <si>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</si>
  <si>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</si>
  <si>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</si>
  <si>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</si>
  <si>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</si>
  <si>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</si>
  <si>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</si>
  <si>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</si>
  <si>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</si>
  <si>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</si>
  <si>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</si>
  <si>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</si>
  <si>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</si>
  <si>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</si>
  <si>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</si>
  <si>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</si>
  <si>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</si>
  <si>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</si>
  <si>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</si>
  <si>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220 кВ Октябрьская</t>
  </si>
  <si>
    <t xml:space="preserve"> 0,4 Октябрьская ТСН 1 ао</t>
  </si>
  <si>
    <t xml:space="preserve"> 0,4 Октябрьская ТСН 3 ао</t>
  </si>
  <si>
    <t xml:space="preserve"> 10 Октябрьская Т 1 ап</t>
  </si>
  <si>
    <t xml:space="preserve"> 10 Октябрьская-ВЛ 3 ао</t>
  </si>
  <si>
    <t xml:space="preserve"> 10 Октябрьская-ВЛ 4 ао</t>
  </si>
  <si>
    <t xml:space="preserve"> 10 Октябрьская-ВЛ 7 ао</t>
  </si>
  <si>
    <t xml:space="preserve"> 10 Октябрьская-Диана ао</t>
  </si>
  <si>
    <t xml:space="preserve"> 10 Октябрьская-Середник ао</t>
  </si>
  <si>
    <t xml:space="preserve"> 10 Октябрьская-Станция 1 ао</t>
  </si>
  <si>
    <t xml:space="preserve"> 10 Октябрьская-Уйта ао</t>
  </si>
  <si>
    <t xml:space="preserve"> 10 Октябрьская-Уйта ап</t>
  </si>
  <si>
    <t xml:space="preserve"> 110 Октябрьская АТ 1 ао</t>
  </si>
  <si>
    <t xml:space="preserve"> 110 Октябрьская АТ 1 ап</t>
  </si>
  <si>
    <t xml:space="preserve"> 110 Октябрьская ОМВ ао</t>
  </si>
  <si>
    <t xml:space="preserve"> 110 Октябрьская ОМВ ао RS</t>
  </si>
  <si>
    <t xml:space="preserve"> 110 Октябрьская ОМВ ап</t>
  </si>
  <si>
    <t xml:space="preserve"> 110 Октябрьская ОМВ ап RS</t>
  </si>
  <si>
    <t xml:space="preserve"> 110 Октябрьская-Бабаево 1 ао</t>
  </si>
  <si>
    <t xml:space="preserve"> 110 Октябрьская-Бабаево 1 ап</t>
  </si>
  <si>
    <t xml:space="preserve"> 110 Октябрьская-Кадуй 1 ао</t>
  </si>
  <si>
    <t xml:space="preserve"> 110 Октябрьская-Кадуй 1 ап</t>
  </si>
  <si>
    <t xml:space="preserve"> 110 Октябрьская-Кадуй 2 ао</t>
  </si>
  <si>
    <t xml:space="preserve"> 110 Октябрьская-Кадуй 2 ап</t>
  </si>
  <si>
    <t xml:space="preserve"> 110 Октябрьская-Поселковая 1 ао</t>
  </si>
  <si>
    <t xml:space="preserve"> 110 Октябрьская-Поселковая 1 ап</t>
  </si>
  <si>
    <t xml:space="preserve"> 110 Октябрьская-Поселковая 2 ао</t>
  </si>
  <si>
    <t xml:space="preserve"> 110 Октябрьская-Поселковая 2 ап</t>
  </si>
  <si>
    <t xml:space="preserve"> 110 Октябрьская-Уйта 1 ао</t>
  </si>
  <si>
    <t xml:space="preserve"> 110 Октябрьская-Уйта 1 ао RS</t>
  </si>
  <si>
    <t xml:space="preserve"> 110 Октябрьская-Уйта 1 ап</t>
  </si>
  <si>
    <t xml:space="preserve"> 110 Октябрьская-Уйта 1 ап RS</t>
  </si>
  <si>
    <t/>
  </si>
  <si>
    <t>реактивная энергия</t>
  </si>
  <si>
    <t>Трёхобмоточный Авто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</si>
  <si>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</si>
  <si>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</si>
  <si>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</si>
  <si>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</si>
  <si>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</si>
  <si>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</si>
  <si>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</si>
  <si>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</si>
  <si>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</si>
  <si>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</si>
  <si>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</si>
  <si>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</si>
  <si>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</si>
  <si>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Р</t>
  </si>
  <si>
    <t>Q</t>
  </si>
  <si>
    <t>плюс АТ 110      Р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</si>
  <si>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</si>
  <si>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</si>
  <si>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</si>
  <si>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</si>
  <si>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</si>
  <si>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</si>
  <si>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</si>
  <si>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</si>
  <si>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</si>
  <si>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</si>
  <si>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АТ-1  ПС "Октябрьская" в режимный день 19.06.2019 по Череповецким электрическим сетям, Кадуйский 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</si>
</sst>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13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4" fillId="0" borderId="0" xfId="1" applyFont="1" applyFill="1" applyBorder="1" applyAlignment="1">
      <alignment horizontal="center" vertical="center"/>
    </xf>
    <xf numFmtId="0" fontId="12" fillId="0" borderId="0" xfId="1" applyFill="1" applyBorder="1" applyAlignment="1"/>
    <xf numFmtId="0" fontId="15" fillId="0" borderId="20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/>
    </xf>
    <xf numFmtId="0" fontId="15" fillId="3" borderId="21" xfId="1" applyFont="1" applyFill="1" applyBorder="1" applyAlignment="1">
      <alignment horizontal="left" vertical="center" wrapText="1"/>
    </xf>
    <xf numFmtId="0" fontId="15" fillId="3" borderId="22" xfId="1" applyFont="1" applyFill="1" applyBorder="1" applyAlignment="1">
      <alignment horizontal="center" vertical="center" wrapText="1"/>
    </xf>
    <xf numFmtId="0" fontId="12" fillId="4" borderId="23" xfId="1" applyFill="1" applyBorder="1" applyAlignment="1">
      <alignment horizontal="center" vertical="center"/>
    </xf>
    <xf numFmtId="0" fontId="15" fillId="3" borderId="24" xfId="1" applyFont="1" applyFill="1" applyBorder="1" applyAlignment="1">
      <alignment horizontal="left" vertical="center" wrapText="1"/>
    </xf>
    <xf numFmtId="0" fontId="15" fillId="3" borderId="25" xfId="1" applyFont="1" applyFill="1" applyBorder="1" applyAlignment="1">
      <alignment horizontal="center" vertical="center" wrapText="1"/>
    </xf>
    <xf numFmtId="0" fontId="12" fillId="4" borderId="26" xfId="1" applyFill="1" applyBorder="1" applyAlignment="1">
      <alignment horizontal="center" vertical="center"/>
    </xf>
    <xf numFmtId="0" fontId="12" fillId="0" borderId="0" xfId="1" applyFill="1" applyBorder="1" applyAlignment="1">
      <alignment horizontal="center"/>
    </xf>
    <xf numFmtId="0" fontId="15" fillId="0" borderId="0" xfId="1" applyFont="1" applyFill="1" applyBorder="1" applyAlignment="1"/>
    <xf numFmtId="2" fontId="12" fillId="0" borderId="26" xfId="1" applyNumberFormat="1" applyBorder="1" applyAlignment="1">
      <alignment horizontal="center" vertical="center"/>
    </xf>
    <xf numFmtId="4" fontId="12" fillId="0" borderId="26" xfId="1" applyNumberFormat="1" applyBorder="1" applyAlignment="1">
      <alignment horizontal="center" vertical="center"/>
    </xf>
    <xf numFmtId="165" fontId="12" fillId="0" borderId="0" xfId="1" applyNumberFormat="1" applyFill="1" applyBorder="1" applyAlignment="1">
      <alignment horizontal="center"/>
    </xf>
    <xf numFmtId="165" fontId="12" fillId="0" borderId="0" xfId="1" applyNumberFormat="1" applyFill="1" applyBorder="1" applyAlignment="1"/>
    <xf numFmtId="2" fontId="12" fillId="4" borderId="26" xfId="1" applyNumberFormat="1" applyFill="1" applyBorder="1" applyAlignment="1">
      <alignment horizontal="center" vertical="center"/>
    </xf>
    <xf numFmtId="0" fontId="15" fillId="3" borderId="31" xfId="1" applyFont="1" applyFill="1" applyBorder="1" applyAlignment="1">
      <alignment horizontal="left" vertical="center" wrapText="1"/>
    </xf>
    <xf numFmtId="0" fontId="15" fillId="3" borderId="33" xfId="1" applyFont="1" applyFill="1" applyBorder="1" applyAlignment="1">
      <alignment horizontal="center" vertical="center" wrapText="1"/>
    </xf>
    <xf numFmtId="2" fontId="12" fillId="4" borderId="34" xfId="1" applyNumberFormat="1" applyFill="1" applyBorder="1" applyAlignment="1">
      <alignment horizontal="center" vertical="center"/>
    </xf>
    <xf numFmtId="165" fontId="15" fillId="5" borderId="23" xfId="1" applyNumberFormat="1" applyFont="1" applyFill="1" applyBorder="1" applyAlignment="1">
      <alignment horizontal="center" vertical="center"/>
    </xf>
    <xf numFmtId="0" fontId="15" fillId="3" borderId="27" xfId="1" applyFont="1" applyFill="1" applyBorder="1" applyAlignment="1">
      <alignment horizontal="left" vertical="center" wrapText="1"/>
    </xf>
    <xf numFmtId="0" fontId="15" fillId="3" borderId="28" xfId="1" applyFont="1" applyFill="1" applyBorder="1" applyAlignment="1">
      <alignment horizontal="center" vertical="center" wrapText="1"/>
    </xf>
    <xf numFmtId="165" fontId="15" fillId="5" borderId="29" xfId="1" applyNumberFormat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2" fillId="0" borderId="0" xfId="1" applyAlignment="1">
      <alignment vertical="center"/>
    </xf>
    <xf numFmtId="0" fontId="15" fillId="2" borderId="30" xfId="1" applyFont="1" applyFill="1" applyBorder="1" applyAlignment="1">
      <alignment horizontal="center" vertical="center"/>
    </xf>
    <xf numFmtId="0" fontId="12" fillId="0" borderId="13" xfId="1" applyBorder="1" applyAlignment="1">
      <alignment horizontal="center" vertical="center"/>
    </xf>
    <xf numFmtId="0" fontId="15" fillId="3" borderId="31" xfId="1" applyFont="1" applyFill="1" applyBorder="1" applyAlignment="1">
      <alignment horizontal="left" vertical="center" wrapText="1"/>
    </xf>
    <xf numFmtId="0" fontId="15" fillId="3" borderId="32" xfId="1" applyFont="1" applyFill="1" applyBorder="1" applyAlignment="1">
      <alignment horizontal="left" vertical="center" wrapText="1"/>
    </xf>
    <xf numFmtId="0" fontId="15" fillId="3" borderId="3" xfId="1" applyFont="1" applyFill="1" applyBorder="1" applyAlignment="1">
      <alignment horizontal="left" vertical="center" wrapText="1"/>
    </xf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</cellXfs>
  <cellStyles count="2">
    <cellStyle name="Обычный" xfId="0" builtinId="0"/>
    <cellStyle name="Обычный_Октябрьская.16.06.2010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6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7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8"/>
      <c r="AA9" s="29"/>
    </row>
    <row r="10" spans="1:27" s="66" customFormat="1" ht="16.5" thickBot="1" x14ac:dyDescent="0.3">
      <c r="A10" s="61"/>
      <c r="B10" s="62" t="s">
        <v>2</v>
      </c>
      <c r="C10" s="63">
        <f>SUM(C8:C9)</f>
        <v>0</v>
      </c>
      <c r="D10" s="63">
        <f t="shared" ref="D10:J10" si="0">SUM(D8:D9)</f>
        <v>0</v>
      </c>
      <c r="E10" s="63">
        <f t="shared" si="0"/>
        <v>0</v>
      </c>
      <c r="F10" s="63">
        <f t="shared" si="0"/>
        <v>0</v>
      </c>
      <c r="G10" s="63">
        <f t="shared" si="0"/>
        <v>0</v>
      </c>
      <c r="H10" s="63">
        <f t="shared" si="0"/>
        <v>0</v>
      </c>
      <c r="I10" s="63">
        <f t="shared" si="0"/>
        <v>0</v>
      </c>
      <c r="J10" s="63">
        <f t="shared" si="0"/>
        <v>0</v>
      </c>
      <c r="K10" s="63">
        <f t="shared" ref="K10:Z10" si="1">SUM(K8:K9)</f>
        <v>0</v>
      </c>
      <c r="L10" s="63">
        <f t="shared" si="1"/>
        <v>0</v>
      </c>
      <c r="M10" s="63">
        <f t="shared" si="1"/>
        <v>0</v>
      </c>
      <c r="N10" s="63">
        <f t="shared" si="1"/>
        <v>0</v>
      </c>
      <c r="O10" s="63">
        <f t="shared" si="1"/>
        <v>0</v>
      </c>
      <c r="P10" s="63">
        <f t="shared" si="1"/>
        <v>0</v>
      </c>
      <c r="Q10" s="63">
        <f t="shared" si="1"/>
        <v>0</v>
      </c>
      <c r="R10" s="63">
        <f t="shared" si="1"/>
        <v>0</v>
      </c>
      <c r="S10" s="63">
        <f t="shared" si="1"/>
        <v>0</v>
      </c>
      <c r="T10" s="63">
        <f t="shared" si="1"/>
        <v>0</v>
      </c>
      <c r="U10" s="63">
        <f t="shared" si="1"/>
        <v>0</v>
      </c>
      <c r="V10" s="63">
        <f t="shared" si="1"/>
        <v>0</v>
      </c>
      <c r="W10" s="63">
        <f t="shared" si="1"/>
        <v>0</v>
      </c>
      <c r="X10" s="63">
        <f t="shared" si="1"/>
        <v>0</v>
      </c>
      <c r="Y10" s="63">
        <f t="shared" si="1"/>
        <v>0</v>
      </c>
      <c r="Z10" s="64">
        <f t="shared" si="1"/>
        <v>0</v>
      </c>
      <c r="AA10" s="65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AA7" activePane="bottomRight" state="frozen"/>
      <selection pane="topRight" activeCell="B1" sqref="B1"/>
      <selection pane="bottomLeft" activeCell="A7" sqref="A7"/>
      <selection pane="bottomRight" activeCell="AB2" sqref="AB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34" t="s">
        <v>36</v>
      </c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220 кВ Октябрьская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35" t="s">
        <v>37</v>
      </c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135" customFormat="1" ht="35.25" customHeight="1" thickBot="1" x14ac:dyDescent="0.25">
      <c r="A6" s="131" t="s">
        <v>31</v>
      </c>
      <c r="B6" s="132" t="s">
        <v>39</v>
      </c>
      <c r="C6" s="132" t="s">
        <v>40</v>
      </c>
      <c r="D6" s="132" t="s">
        <v>41</v>
      </c>
      <c r="E6" s="132" t="s">
        <v>42</v>
      </c>
      <c r="F6" s="132" t="s">
        <v>43</v>
      </c>
      <c r="G6" s="132" t="s">
        <v>44</v>
      </c>
      <c r="H6" s="132" t="s">
        <v>45</v>
      </c>
      <c r="I6" s="132" t="s">
        <v>46</v>
      </c>
      <c r="J6" s="132" t="s">
        <v>47</v>
      </c>
      <c r="K6" s="132" t="s">
        <v>48</v>
      </c>
      <c r="L6" s="132" t="s">
        <v>49</v>
      </c>
      <c r="M6" s="132" t="s">
        <v>50</v>
      </c>
      <c r="N6" s="132" t="s">
        <v>51</v>
      </c>
      <c r="O6" s="132" t="s">
        <v>52</v>
      </c>
      <c r="P6" s="132" t="s">
        <v>53</v>
      </c>
      <c r="Q6" s="132" t="s">
        <v>54</v>
      </c>
      <c r="R6" s="132" t="s">
        <v>55</v>
      </c>
      <c r="S6" s="132" t="s">
        <v>56</v>
      </c>
      <c r="T6" s="132" t="s">
        <v>57</v>
      </c>
      <c r="U6" s="132" t="s">
        <v>58</v>
      </c>
      <c r="V6" s="132" t="s">
        <v>59</v>
      </c>
      <c r="W6" s="132" t="s">
        <v>60</v>
      </c>
      <c r="X6" s="132" t="s">
        <v>61</v>
      </c>
      <c r="Y6" s="132" t="s">
        <v>62</v>
      </c>
      <c r="Z6" s="132" t="s">
        <v>63</v>
      </c>
      <c r="AA6" s="132" t="s">
        <v>64</v>
      </c>
      <c r="AB6" s="132" t="s">
        <v>65</v>
      </c>
      <c r="AC6" s="132" t="s">
        <v>66</v>
      </c>
      <c r="AD6" s="132" t="s">
        <v>67</v>
      </c>
      <c r="AE6" s="132" t="s">
        <v>68</v>
      </c>
      <c r="AF6" s="133" t="s">
        <v>69</v>
      </c>
      <c r="AG6" s="134"/>
      <c r="AH6" s="134"/>
      <c r="AI6" s="134"/>
      <c r="AJ6" s="134"/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34"/>
      <c r="BA6" s="134"/>
      <c r="BB6" s="134"/>
    </row>
    <row r="7" spans="1:54" x14ac:dyDescent="0.2">
      <c r="A7" s="67" t="s">
        <v>3</v>
      </c>
      <c r="B7" s="68">
        <v>17.440000000000001</v>
      </c>
      <c r="C7" s="68">
        <v>2.08</v>
      </c>
      <c r="D7" s="68">
        <v>32</v>
      </c>
      <c r="E7" s="68">
        <v>0</v>
      </c>
      <c r="F7" s="68">
        <v>0</v>
      </c>
      <c r="G7" s="68">
        <v>0</v>
      </c>
      <c r="H7" s="68">
        <v>0</v>
      </c>
      <c r="I7" s="68">
        <v>4.8</v>
      </c>
      <c r="J7" s="68">
        <v>4.8</v>
      </c>
      <c r="K7" s="68">
        <v>0</v>
      </c>
      <c r="L7" s="68">
        <v>0</v>
      </c>
      <c r="M7" s="68">
        <v>0</v>
      </c>
      <c r="N7" s="68">
        <v>45223.200000000004</v>
      </c>
      <c r="O7" s="68">
        <v>0</v>
      </c>
      <c r="P7" s="68">
        <v>0</v>
      </c>
      <c r="Q7" s="68">
        <v>0</v>
      </c>
      <c r="R7" s="68">
        <v>0</v>
      </c>
      <c r="S7" s="68">
        <v>9592</v>
      </c>
      <c r="T7" s="68">
        <v>0</v>
      </c>
      <c r="U7" s="68">
        <v>8764.8000000000011</v>
      </c>
      <c r="V7" s="68">
        <v>0</v>
      </c>
      <c r="W7" s="68">
        <v>9416</v>
      </c>
      <c r="X7" s="68">
        <v>0</v>
      </c>
      <c r="Y7" s="68">
        <v>1152.8</v>
      </c>
      <c r="Z7" s="68">
        <v>0</v>
      </c>
      <c r="AA7" s="68">
        <v>1267.2</v>
      </c>
      <c r="AB7" s="68">
        <v>0</v>
      </c>
      <c r="AC7" s="68">
        <v>14977.6</v>
      </c>
      <c r="AD7" s="68">
        <v>14986.4</v>
      </c>
      <c r="AE7" s="68">
        <v>0</v>
      </c>
      <c r="AF7" s="69">
        <v>0</v>
      </c>
    </row>
    <row r="8" spans="1:54" x14ac:dyDescent="0.2">
      <c r="A8" s="70" t="s">
        <v>4</v>
      </c>
      <c r="B8" s="71">
        <v>17.600000000000001</v>
      </c>
      <c r="C8" s="71">
        <v>2.08</v>
      </c>
      <c r="D8" s="71">
        <v>28</v>
      </c>
      <c r="E8" s="71">
        <v>0</v>
      </c>
      <c r="F8" s="71">
        <v>0</v>
      </c>
      <c r="G8" s="71">
        <v>0</v>
      </c>
      <c r="H8" s="71">
        <v>0</v>
      </c>
      <c r="I8" s="71">
        <v>4.8</v>
      </c>
      <c r="J8" s="71">
        <v>2.4</v>
      </c>
      <c r="K8" s="71">
        <v>0</v>
      </c>
      <c r="L8" s="71">
        <v>0</v>
      </c>
      <c r="M8" s="71">
        <v>0</v>
      </c>
      <c r="N8" s="71">
        <v>44774.400000000001</v>
      </c>
      <c r="O8" s="71">
        <v>0</v>
      </c>
      <c r="P8" s="71">
        <v>0</v>
      </c>
      <c r="Q8" s="71">
        <v>0</v>
      </c>
      <c r="R8" s="71">
        <v>0</v>
      </c>
      <c r="S8" s="71">
        <v>9521.6</v>
      </c>
      <c r="T8" s="71">
        <v>0</v>
      </c>
      <c r="U8" s="71">
        <v>9011.2000000000007</v>
      </c>
      <c r="V8" s="71">
        <v>0</v>
      </c>
      <c r="W8" s="71">
        <v>9565.6</v>
      </c>
      <c r="X8" s="71">
        <v>0</v>
      </c>
      <c r="Y8" s="71">
        <v>1170.4000000000001</v>
      </c>
      <c r="Z8" s="71">
        <v>0</v>
      </c>
      <c r="AA8" s="71">
        <v>1214.4000000000001</v>
      </c>
      <c r="AB8" s="71">
        <v>0</v>
      </c>
      <c r="AC8" s="71">
        <v>14256</v>
      </c>
      <c r="AD8" s="71">
        <v>14247.2</v>
      </c>
      <c r="AE8" s="71">
        <v>0</v>
      </c>
      <c r="AF8" s="72">
        <v>0</v>
      </c>
    </row>
    <row r="9" spans="1:54" x14ac:dyDescent="0.2">
      <c r="A9" s="70" t="s">
        <v>5</v>
      </c>
      <c r="B9" s="71">
        <v>17.600000000000001</v>
      </c>
      <c r="C9" s="71">
        <v>2.08</v>
      </c>
      <c r="D9" s="71">
        <v>24</v>
      </c>
      <c r="E9" s="71">
        <v>0</v>
      </c>
      <c r="F9" s="71">
        <v>0</v>
      </c>
      <c r="G9" s="71">
        <v>0</v>
      </c>
      <c r="H9" s="71">
        <v>0</v>
      </c>
      <c r="I9" s="71">
        <v>2.4</v>
      </c>
      <c r="J9" s="71">
        <v>4.8</v>
      </c>
      <c r="K9" s="71">
        <v>0</v>
      </c>
      <c r="L9" s="71">
        <v>0</v>
      </c>
      <c r="M9" s="71">
        <v>0</v>
      </c>
      <c r="N9" s="71">
        <v>48708</v>
      </c>
      <c r="O9" s="71">
        <v>0</v>
      </c>
      <c r="P9" s="71">
        <v>0</v>
      </c>
      <c r="Q9" s="71">
        <v>0</v>
      </c>
      <c r="R9" s="71">
        <v>0</v>
      </c>
      <c r="S9" s="71">
        <v>11906.4</v>
      </c>
      <c r="T9" s="71">
        <v>0</v>
      </c>
      <c r="U9" s="71">
        <v>6318.4000000000005</v>
      </c>
      <c r="V9" s="71">
        <v>8.8000000000000007</v>
      </c>
      <c r="W9" s="71">
        <v>6793.6</v>
      </c>
      <c r="X9" s="71">
        <v>0</v>
      </c>
      <c r="Y9" s="71">
        <v>1355.2</v>
      </c>
      <c r="Z9" s="71">
        <v>0</v>
      </c>
      <c r="AA9" s="71">
        <v>1126.4000000000001</v>
      </c>
      <c r="AB9" s="71">
        <v>0</v>
      </c>
      <c r="AC9" s="71">
        <v>21137.600000000002</v>
      </c>
      <c r="AD9" s="71">
        <v>21146.400000000001</v>
      </c>
      <c r="AE9" s="71">
        <v>0</v>
      </c>
      <c r="AF9" s="72">
        <v>0</v>
      </c>
    </row>
    <row r="10" spans="1:54" x14ac:dyDescent="0.2">
      <c r="A10" s="70" t="s">
        <v>6</v>
      </c>
      <c r="B10" s="71">
        <v>17.440000000000001</v>
      </c>
      <c r="C10" s="71">
        <v>2.08</v>
      </c>
      <c r="D10" s="71">
        <v>28</v>
      </c>
      <c r="E10" s="71">
        <v>0</v>
      </c>
      <c r="F10" s="71">
        <v>0</v>
      </c>
      <c r="G10" s="71">
        <v>0</v>
      </c>
      <c r="H10" s="71">
        <v>0</v>
      </c>
      <c r="I10" s="71">
        <v>4.8</v>
      </c>
      <c r="J10" s="71">
        <v>2.4</v>
      </c>
      <c r="K10" s="71">
        <v>0</v>
      </c>
      <c r="L10" s="71">
        <v>0</v>
      </c>
      <c r="M10" s="71">
        <v>0</v>
      </c>
      <c r="N10" s="71">
        <v>55519.200000000004</v>
      </c>
      <c r="O10" s="71">
        <v>0</v>
      </c>
      <c r="P10" s="71">
        <v>0</v>
      </c>
      <c r="Q10" s="71">
        <v>0</v>
      </c>
      <c r="R10" s="71">
        <v>0</v>
      </c>
      <c r="S10" s="71">
        <v>15224</v>
      </c>
      <c r="T10" s="71">
        <v>0</v>
      </c>
      <c r="U10" s="71">
        <v>3476</v>
      </c>
      <c r="V10" s="71">
        <v>0</v>
      </c>
      <c r="W10" s="71">
        <v>3933.6</v>
      </c>
      <c r="X10" s="71">
        <v>0</v>
      </c>
      <c r="Y10" s="71">
        <v>1364</v>
      </c>
      <c r="Z10" s="71">
        <v>0</v>
      </c>
      <c r="AA10" s="71">
        <v>1091.2</v>
      </c>
      <c r="AB10" s="71">
        <v>0</v>
      </c>
      <c r="AC10" s="71">
        <v>30324.799999999999</v>
      </c>
      <c r="AD10" s="71">
        <v>30333.600000000002</v>
      </c>
      <c r="AE10" s="71">
        <v>0</v>
      </c>
      <c r="AF10" s="72">
        <v>0</v>
      </c>
    </row>
    <row r="11" spans="1:54" x14ac:dyDescent="0.2">
      <c r="A11" s="70" t="s">
        <v>7</v>
      </c>
      <c r="B11" s="71">
        <v>17.440000000000001</v>
      </c>
      <c r="C11" s="71">
        <v>1.92</v>
      </c>
      <c r="D11" s="71">
        <v>28</v>
      </c>
      <c r="E11" s="71">
        <v>0</v>
      </c>
      <c r="F11" s="71">
        <v>0</v>
      </c>
      <c r="G11" s="71">
        <v>0</v>
      </c>
      <c r="H11" s="71">
        <v>0</v>
      </c>
      <c r="I11" s="71">
        <v>2.4</v>
      </c>
      <c r="J11" s="71">
        <v>2.4</v>
      </c>
      <c r="K11" s="71">
        <v>0</v>
      </c>
      <c r="L11" s="71">
        <v>0</v>
      </c>
      <c r="M11" s="71">
        <v>0</v>
      </c>
      <c r="N11" s="71">
        <v>54146.400000000001</v>
      </c>
      <c r="O11" s="71">
        <v>0</v>
      </c>
      <c r="P11" s="71">
        <v>0</v>
      </c>
      <c r="Q11" s="71">
        <v>0</v>
      </c>
      <c r="R11" s="71">
        <v>0</v>
      </c>
      <c r="S11" s="71">
        <v>13226.4</v>
      </c>
      <c r="T11" s="71">
        <v>0</v>
      </c>
      <c r="U11" s="71">
        <v>4848.8</v>
      </c>
      <c r="V11" s="71">
        <v>0</v>
      </c>
      <c r="W11" s="71">
        <v>5324</v>
      </c>
      <c r="X11" s="71">
        <v>0</v>
      </c>
      <c r="Y11" s="71">
        <v>1267.2</v>
      </c>
      <c r="Z11" s="71">
        <v>0</v>
      </c>
      <c r="AA11" s="71">
        <v>1100</v>
      </c>
      <c r="AB11" s="71">
        <v>0</v>
      </c>
      <c r="AC11" s="71">
        <v>28265.600000000002</v>
      </c>
      <c r="AD11" s="71">
        <v>28265.600000000002</v>
      </c>
      <c r="AE11" s="71">
        <v>0</v>
      </c>
      <c r="AF11" s="72">
        <v>0</v>
      </c>
    </row>
    <row r="12" spans="1:54" x14ac:dyDescent="0.2">
      <c r="A12" s="70" t="s">
        <v>8</v>
      </c>
      <c r="B12" s="71">
        <v>17.12</v>
      </c>
      <c r="C12" s="71">
        <v>2.08</v>
      </c>
      <c r="D12" s="71">
        <v>28</v>
      </c>
      <c r="E12" s="71">
        <v>0</v>
      </c>
      <c r="F12" s="71">
        <v>0</v>
      </c>
      <c r="G12" s="71">
        <v>0</v>
      </c>
      <c r="H12" s="71">
        <v>0</v>
      </c>
      <c r="I12" s="71">
        <v>4.8</v>
      </c>
      <c r="J12" s="71">
        <v>4.8</v>
      </c>
      <c r="K12" s="71">
        <v>0</v>
      </c>
      <c r="L12" s="71">
        <v>0</v>
      </c>
      <c r="M12" s="71">
        <v>0</v>
      </c>
      <c r="N12" s="71">
        <v>50925.599999999999</v>
      </c>
      <c r="O12" s="71">
        <v>0</v>
      </c>
      <c r="P12" s="71">
        <v>0</v>
      </c>
      <c r="Q12" s="71">
        <v>0</v>
      </c>
      <c r="R12" s="71">
        <v>0</v>
      </c>
      <c r="S12" s="71">
        <v>12188</v>
      </c>
      <c r="T12" s="71">
        <v>0</v>
      </c>
      <c r="U12" s="71">
        <v>5931.2</v>
      </c>
      <c r="V12" s="71">
        <v>0</v>
      </c>
      <c r="W12" s="71">
        <v>6512</v>
      </c>
      <c r="X12" s="71">
        <v>0</v>
      </c>
      <c r="Y12" s="71">
        <v>1390.4</v>
      </c>
      <c r="Z12" s="71">
        <v>0</v>
      </c>
      <c r="AA12" s="71">
        <v>1161.6000000000001</v>
      </c>
      <c r="AB12" s="71">
        <v>0</v>
      </c>
      <c r="AC12" s="71">
        <v>23689.600000000002</v>
      </c>
      <c r="AD12" s="71">
        <v>23680.799999999999</v>
      </c>
      <c r="AE12" s="71">
        <v>0</v>
      </c>
      <c r="AF12" s="72">
        <v>0</v>
      </c>
    </row>
    <row r="13" spans="1:54" x14ac:dyDescent="0.2">
      <c r="A13" s="70" t="s">
        <v>9</v>
      </c>
      <c r="B13" s="71">
        <v>17.12</v>
      </c>
      <c r="C13" s="71">
        <v>2.2400000000000002</v>
      </c>
      <c r="D13" s="71">
        <v>28</v>
      </c>
      <c r="E13" s="71">
        <v>0</v>
      </c>
      <c r="F13" s="71">
        <v>0</v>
      </c>
      <c r="G13" s="71">
        <v>0</v>
      </c>
      <c r="H13" s="71">
        <v>0</v>
      </c>
      <c r="I13" s="71">
        <v>4.8</v>
      </c>
      <c r="J13" s="71">
        <v>2.4</v>
      </c>
      <c r="K13" s="71">
        <v>0</v>
      </c>
      <c r="L13" s="71">
        <v>0</v>
      </c>
      <c r="M13" s="71">
        <v>0</v>
      </c>
      <c r="N13" s="71">
        <v>53037.599999999999</v>
      </c>
      <c r="O13" s="71">
        <v>0</v>
      </c>
      <c r="P13" s="71">
        <v>0</v>
      </c>
      <c r="Q13" s="71">
        <v>0</v>
      </c>
      <c r="R13" s="71">
        <v>0</v>
      </c>
      <c r="S13" s="71">
        <v>13560.800000000001</v>
      </c>
      <c r="T13" s="71">
        <v>0</v>
      </c>
      <c r="U13" s="71">
        <v>6248</v>
      </c>
      <c r="V13" s="71">
        <v>0</v>
      </c>
      <c r="W13" s="71">
        <v>7013.6</v>
      </c>
      <c r="X13" s="71">
        <v>0</v>
      </c>
      <c r="Y13" s="71">
        <v>1487.2</v>
      </c>
      <c r="Z13" s="71">
        <v>0</v>
      </c>
      <c r="AA13" s="71">
        <v>1293.6000000000001</v>
      </c>
      <c r="AB13" s="71">
        <v>0</v>
      </c>
      <c r="AC13" s="71">
        <v>23337.600000000002</v>
      </c>
      <c r="AD13" s="71">
        <v>23346.400000000001</v>
      </c>
      <c r="AE13" s="71">
        <v>0</v>
      </c>
      <c r="AF13" s="72">
        <v>0</v>
      </c>
    </row>
    <row r="14" spans="1:54" x14ac:dyDescent="0.2">
      <c r="A14" s="70" t="s">
        <v>10</v>
      </c>
      <c r="B14" s="71">
        <v>16.96</v>
      </c>
      <c r="C14" s="71">
        <v>2.08</v>
      </c>
      <c r="D14" s="71">
        <v>32</v>
      </c>
      <c r="E14" s="71">
        <v>0</v>
      </c>
      <c r="F14" s="71">
        <v>0</v>
      </c>
      <c r="G14" s="71">
        <v>0</v>
      </c>
      <c r="H14" s="71">
        <v>0</v>
      </c>
      <c r="I14" s="71">
        <v>9.6</v>
      </c>
      <c r="J14" s="71">
        <v>4.8</v>
      </c>
      <c r="K14" s="71">
        <v>0</v>
      </c>
      <c r="L14" s="71">
        <v>0</v>
      </c>
      <c r="M14" s="71">
        <v>0</v>
      </c>
      <c r="N14" s="71">
        <v>58080</v>
      </c>
      <c r="O14" s="71">
        <v>0</v>
      </c>
      <c r="P14" s="71">
        <v>0</v>
      </c>
      <c r="Q14" s="71">
        <v>0</v>
      </c>
      <c r="R14" s="71">
        <v>0</v>
      </c>
      <c r="S14" s="71">
        <v>14995.2</v>
      </c>
      <c r="T14" s="71">
        <v>0</v>
      </c>
      <c r="U14" s="71">
        <v>5966.4000000000005</v>
      </c>
      <c r="V14" s="71">
        <v>0</v>
      </c>
      <c r="W14" s="71">
        <v>6890.4000000000005</v>
      </c>
      <c r="X14" s="71">
        <v>0</v>
      </c>
      <c r="Y14" s="71">
        <v>1443.2</v>
      </c>
      <c r="Z14" s="71">
        <v>0</v>
      </c>
      <c r="AA14" s="71">
        <v>1381.6000000000001</v>
      </c>
      <c r="AB14" s="71">
        <v>0</v>
      </c>
      <c r="AC14" s="71">
        <v>27297.600000000002</v>
      </c>
      <c r="AD14" s="71">
        <v>27297.600000000002</v>
      </c>
      <c r="AE14" s="71">
        <v>0</v>
      </c>
      <c r="AF14" s="72">
        <v>0</v>
      </c>
    </row>
    <row r="15" spans="1:54" x14ac:dyDescent="0.2">
      <c r="A15" s="70" t="s">
        <v>11</v>
      </c>
      <c r="B15" s="71">
        <v>16.96</v>
      </c>
      <c r="C15" s="71">
        <v>1.28</v>
      </c>
      <c r="D15" s="71">
        <v>28</v>
      </c>
      <c r="E15" s="71">
        <v>0</v>
      </c>
      <c r="F15" s="71">
        <v>0</v>
      </c>
      <c r="G15" s="71">
        <v>0</v>
      </c>
      <c r="H15" s="71">
        <v>0</v>
      </c>
      <c r="I15" s="71">
        <v>7.2</v>
      </c>
      <c r="J15" s="71">
        <v>2.4</v>
      </c>
      <c r="K15" s="71">
        <v>0</v>
      </c>
      <c r="L15" s="71">
        <v>0</v>
      </c>
      <c r="M15" s="71">
        <v>0</v>
      </c>
      <c r="N15" s="71">
        <v>60640.800000000003</v>
      </c>
      <c r="O15" s="71">
        <v>0</v>
      </c>
      <c r="P15" s="71">
        <v>0</v>
      </c>
      <c r="Q15" s="71">
        <v>0</v>
      </c>
      <c r="R15" s="71">
        <v>0</v>
      </c>
      <c r="S15" s="71">
        <v>15250.4</v>
      </c>
      <c r="T15" s="71">
        <v>0</v>
      </c>
      <c r="U15" s="71">
        <v>6952</v>
      </c>
      <c r="V15" s="71">
        <v>0</v>
      </c>
      <c r="W15" s="71">
        <v>7911.2</v>
      </c>
      <c r="X15" s="71">
        <v>0</v>
      </c>
      <c r="Y15" s="71">
        <v>1548.8</v>
      </c>
      <c r="Z15" s="71">
        <v>0</v>
      </c>
      <c r="AA15" s="71">
        <v>1531.2</v>
      </c>
      <c r="AB15" s="71">
        <v>0</v>
      </c>
      <c r="AC15" s="71">
        <v>27315.200000000001</v>
      </c>
      <c r="AD15" s="71">
        <v>27315.200000000001</v>
      </c>
      <c r="AE15" s="71">
        <v>0</v>
      </c>
      <c r="AF15" s="72">
        <v>0</v>
      </c>
    </row>
    <row r="16" spans="1:54" x14ac:dyDescent="0.2">
      <c r="A16" s="70" t="s">
        <v>12</v>
      </c>
      <c r="B16" s="71">
        <v>16.8</v>
      </c>
      <c r="C16" s="71">
        <v>0.8</v>
      </c>
      <c r="D16" s="71">
        <v>32</v>
      </c>
      <c r="E16" s="71">
        <v>0</v>
      </c>
      <c r="F16" s="71">
        <v>0</v>
      </c>
      <c r="G16" s="71">
        <v>0</v>
      </c>
      <c r="H16" s="71">
        <v>0</v>
      </c>
      <c r="I16" s="71">
        <v>9.6</v>
      </c>
      <c r="J16" s="71">
        <v>4.8</v>
      </c>
      <c r="K16" s="71">
        <v>0</v>
      </c>
      <c r="L16" s="71">
        <v>0</v>
      </c>
      <c r="M16" s="71">
        <v>0</v>
      </c>
      <c r="N16" s="71">
        <v>61776</v>
      </c>
      <c r="O16" s="71">
        <v>0</v>
      </c>
      <c r="P16" s="71">
        <v>0</v>
      </c>
      <c r="Q16" s="71">
        <v>0</v>
      </c>
      <c r="R16" s="71">
        <v>0</v>
      </c>
      <c r="S16" s="71">
        <v>15963.2</v>
      </c>
      <c r="T16" s="71">
        <v>0</v>
      </c>
      <c r="U16" s="71">
        <v>6608.8</v>
      </c>
      <c r="V16" s="71">
        <v>0</v>
      </c>
      <c r="W16" s="71">
        <v>7488.8</v>
      </c>
      <c r="X16" s="71">
        <v>0</v>
      </c>
      <c r="Y16" s="71">
        <v>1689.6000000000001</v>
      </c>
      <c r="Z16" s="71">
        <v>8.8000000000000007</v>
      </c>
      <c r="AA16" s="71">
        <v>1592.8</v>
      </c>
      <c r="AB16" s="71">
        <v>0</v>
      </c>
      <c r="AC16" s="71">
        <v>28300.799999999999</v>
      </c>
      <c r="AD16" s="71">
        <v>28300.799999999999</v>
      </c>
      <c r="AE16" s="71">
        <v>0</v>
      </c>
      <c r="AF16" s="72">
        <v>0</v>
      </c>
    </row>
    <row r="17" spans="1:32" x14ac:dyDescent="0.2">
      <c r="A17" s="70" t="s">
        <v>13</v>
      </c>
      <c r="B17" s="71">
        <v>16.8</v>
      </c>
      <c r="C17" s="71">
        <v>0.8</v>
      </c>
      <c r="D17" s="71">
        <v>32</v>
      </c>
      <c r="E17" s="71">
        <v>0</v>
      </c>
      <c r="F17" s="71">
        <v>0</v>
      </c>
      <c r="G17" s="71">
        <v>0</v>
      </c>
      <c r="H17" s="71">
        <v>0</v>
      </c>
      <c r="I17" s="71">
        <v>7.2</v>
      </c>
      <c r="J17" s="71">
        <v>2.4</v>
      </c>
      <c r="K17" s="71">
        <v>0</v>
      </c>
      <c r="L17" s="71">
        <v>0</v>
      </c>
      <c r="M17" s="71">
        <v>0</v>
      </c>
      <c r="N17" s="71">
        <v>56997.599999999999</v>
      </c>
      <c r="O17" s="71">
        <v>0</v>
      </c>
      <c r="P17" s="71">
        <v>0</v>
      </c>
      <c r="Q17" s="71">
        <v>0</v>
      </c>
      <c r="R17" s="71">
        <v>0</v>
      </c>
      <c r="S17" s="71">
        <v>12918.4</v>
      </c>
      <c r="T17" s="71">
        <v>0</v>
      </c>
      <c r="U17" s="71">
        <v>7796.8</v>
      </c>
      <c r="V17" s="71">
        <v>0</v>
      </c>
      <c r="W17" s="71">
        <v>8720.7999999999993</v>
      </c>
      <c r="X17" s="71">
        <v>0</v>
      </c>
      <c r="Y17" s="71">
        <v>1645.6000000000001</v>
      </c>
      <c r="Z17" s="71">
        <v>0</v>
      </c>
      <c r="AA17" s="71">
        <v>1619.2</v>
      </c>
      <c r="AB17" s="71">
        <v>0</v>
      </c>
      <c r="AC17" s="71">
        <v>24235.200000000001</v>
      </c>
      <c r="AD17" s="71">
        <v>24226.400000000001</v>
      </c>
      <c r="AE17" s="71">
        <v>0</v>
      </c>
      <c r="AF17" s="72">
        <v>0</v>
      </c>
    </row>
    <row r="18" spans="1:32" x14ac:dyDescent="0.2">
      <c r="A18" s="70" t="s">
        <v>14</v>
      </c>
      <c r="B18" s="71">
        <v>16.8</v>
      </c>
      <c r="C18" s="71">
        <v>0.8</v>
      </c>
      <c r="D18" s="71">
        <v>28</v>
      </c>
      <c r="E18" s="71">
        <v>0</v>
      </c>
      <c r="F18" s="71">
        <v>0</v>
      </c>
      <c r="G18" s="71">
        <v>0</v>
      </c>
      <c r="H18" s="71">
        <v>0</v>
      </c>
      <c r="I18" s="71">
        <v>7.2</v>
      </c>
      <c r="J18" s="71">
        <v>2.4</v>
      </c>
      <c r="K18" s="71">
        <v>0</v>
      </c>
      <c r="L18" s="71">
        <v>0</v>
      </c>
      <c r="M18" s="71">
        <v>0</v>
      </c>
      <c r="N18" s="71">
        <v>60614.400000000001</v>
      </c>
      <c r="O18" s="71">
        <v>0</v>
      </c>
      <c r="P18" s="71">
        <v>0</v>
      </c>
      <c r="Q18" s="71">
        <v>0</v>
      </c>
      <c r="R18" s="71">
        <v>0</v>
      </c>
      <c r="S18" s="71">
        <v>15496.800000000001</v>
      </c>
      <c r="T18" s="71">
        <v>0</v>
      </c>
      <c r="U18" s="71">
        <v>5948.8</v>
      </c>
      <c r="V18" s="71">
        <v>0</v>
      </c>
      <c r="W18" s="71">
        <v>6837.6</v>
      </c>
      <c r="X18" s="71">
        <v>0</v>
      </c>
      <c r="Y18" s="71">
        <v>1663.2</v>
      </c>
      <c r="Z18" s="71">
        <v>0</v>
      </c>
      <c r="AA18" s="71">
        <v>1619.2</v>
      </c>
      <c r="AB18" s="71">
        <v>0</v>
      </c>
      <c r="AC18" s="71">
        <v>28916.799999999999</v>
      </c>
      <c r="AD18" s="71">
        <v>28925.600000000002</v>
      </c>
      <c r="AE18" s="71">
        <v>0</v>
      </c>
      <c r="AF18" s="72">
        <v>0</v>
      </c>
    </row>
    <row r="19" spans="1:32" x14ac:dyDescent="0.2">
      <c r="A19" s="70" t="s">
        <v>15</v>
      </c>
      <c r="B19" s="71">
        <v>16.8</v>
      </c>
      <c r="C19" s="71">
        <v>0.8</v>
      </c>
      <c r="D19" s="71">
        <v>28</v>
      </c>
      <c r="E19" s="71">
        <v>0</v>
      </c>
      <c r="F19" s="71">
        <v>0</v>
      </c>
      <c r="G19" s="71">
        <v>0</v>
      </c>
      <c r="H19" s="71">
        <v>0</v>
      </c>
      <c r="I19" s="71">
        <v>4.8</v>
      </c>
      <c r="J19" s="71">
        <v>4.8</v>
      </c>
      <c r="K19" s="71">
        <v>0</v>
      </c>
      <c r="L19" s="71">
        <v>0</v>
      </c>
      <c r="M19" s="71">
        <v>0</v>
      </c>
      <c r="N19" s="71">
        <v>58581.599999999999</v>
      </c>
      <c r="O19" s="71">
        <v>0</v>
      </c>
      <c r="P19" s="71">
        <v>0</v>
      </c>
      <c r="Q19" s="71">
        <v>0</v>
      </c>
      <c r="R19" s="71">
        <v>0</v>
      </c>
      <c r="S19" s="71">
        <v>14836.800000000001</v>
      </c>
      <c r="T19" s="71">
        <v>0</v>
      </c>
      <c r="U19" s="71">
        <v>7321.6</v>
      </c>
      <c r="V19" s="71">
        <v>0</v>
      </c>
      <c r="W19" s="71">
        <v>8272</v>
      </c>
      <c r="X19" s="71">
        <v>0</v>
      </c>
      <c r="Y19" s="71">
        <v>1496</v>
      </c>
      <c r="Z19" s="71">
        <v>0</v>
      </c>
      <c r="AA19" s="71">
        <v>1592.8</v>
      </c>
      <c r="AB19" s="71">
        <v>0</v>
      </c>
      <c r="AC19" s="71">
        <v>24974.400000000001</v>
      </c>
      <c r="AD19" s="71">
        <v>24974.400000000001</v>
      </c>
      <c r="AE19" s="71">
        <v>0</v>
      </c>
      <c r="AF19" s="72">
        <v>0</v>
      </c>
    </row>
    <row r="20" spans="1:32" x14ac:dyDescent="0.2">
      <c r="A20" s="70" t="s">
        <v>16</v>
      </c>
      <c r="B20" s="71">
        <v>17.28</v>
      </c>
      <c r="C20" s="71">
        <v>0.96</v>
      </c>
      <c r="D20" s="71">
        <v>28</v>
      </c>
      <c r="E20" s="71">
        <v>0</v>
      </c>
      <c r="F20" s="71">
        <v>0</v>
      </c>
      <c r="G20" s="71">
        <v>0</v>
      </c>
      <c r="H20" s="71">
        <v>0</v>
      </c>
      <c r="I20" s="71">
        <v>4.8</v>
      </c>
      <c r="J20" s="71">
        <v>2.4</v>
      </c>
      <c r="K20" s="71">
        <v>0</v>
      </c>
      <c r="L20" s="71">
        <v>0</v>
      </c>
      <c r="M20" s="71">
        <v>0</v>
      </c>
      <c r="N20" s="71">
        <v>62198.400000000001</v>
      </c>
      <c r="O20" s="71">
        <v>0</v>
      </c>
      <c r="P20" s="71">
        <v>0</v>
      </c>
      <c r="Q20" s="71">
        <v>0</v>
      </c>
      <c r="R20" s="71">
        <v>0</v>
      </c>
      <c r="S20" s="71">
        <v>15144.800000000001</v>
      </c>
      <c r="T20" s="71">
        <v>0</v>
      </c>
      <c r="U20" s="71">
        <v>6952</v>
      </c>
      <c r="V20" s="71">
        <v>0</v>
      </c>
      <c r="W20" s="71">
        <v>7840.8</v>
      </c>
      <c r="X20" s="71">
        <v>0</v>
      </c>
      <c r="Y20" s="71">
        <v>1628</v>
      </c>
      <c r="Z20" s="71">
        <v>0</v>
      </c>
      <c r="AA20" s="71">
        <v>1610.4</v>
      </c>
      <c r="AB20" s="71">
        <v>0</v>
      </c>
      <c r="AC20" s="71">
        <v>28952</v>
      </c>
      <c r="AD20" s="71">
        <v>28934.400000000001</v>
      </c>
      <c r="AE20" s="71">
        <v>0</v>
      </c>
      <c r="AF20" s="72">
        <v>0</v>
      </c>
    </row>
    <row r="21" spans="1:32" x14ac:dyDescent="0.2">
      <c r="A21" s="70" t="s">
        <v>17</v>
      </c>
      <c r="B21" s="71">
        <v>16.64</v>
      </c>
      <c r="C21" s="71">
        <v>0.8</v>
      </c>
      <c r="D21" s="71">
        <v>28</v>
      </c>
      <c r="E21" s="71">
        <v>0</v>
      </c>
      <c r="F21" s="71">
        <v>0</v>
      </c>
      <c r="G21" s="71">
        <v>0</v>
      </c>
      <c r="H21" s="71">
        <v>0</v>
      </c>
      <c r="I21" s="71">
        <v>7.2</v>
      </c>
      <c r="J21" s="71">
        <v>2.4</v>
      </c>
      <c r="K21" s="71">
        <v>0</v>
      </c>
      <c r="L21" s="71">
        <v>0</v>
      </c>
      <c r="M21" s="71">
        <v>0</v>
      </c>
      <c r="N21" s="71">
        <v>59848.800000000003</v>
      </c>
      <c r="O21" s="71">
        <v>0</v>
      </c>
      <c r="P21" s="71">
        <v>0</v>
      </c>
      <c r="Q21" s="71">
        <v>0</v>
      </c>
      <c r="R21" s="71">
        <v>0</v>
      </c>
      <c r="S21" s="71">
        <v>13569.6</v>
      </c>
      <c r="T21" s="71">
        <v>0</v>
      </c>
      <c r="U21" s="71">
        <v>7629.6</v>
      </c>
      <c r="V21" s="71">
        <v>0</v>
      </c>
      <c r="W21" s="71">
        <v>8527.2000000000007</v>
      </c>
      <c r="X21" s="71">
        <v>0</v>
      </c>
      <c r="Y21" s="71">
        <v>1575.2</v>
      </c>
      <c r="Z21" s="71">
        <v>0</v>
      </c>
      <c r="AA21" s="71">
        <v>1566.4</v>
      </c>
      <c r="AB21" s="71">
        <v>0</v>
      </c>
      <c r="AC21" s="71">
        <v>26910.400000000001</v>
      </c>
      <c r="AD21" s="71">
        <v>26910.400000000001</v>
      </c>
      <c r="AE21" s="71">
        <v>0</v>
      </c>
      <c r="AF21" s="72">
        <v>0</v>
      </c>
    </row>
    <row r="22" spans="1:32" x14ac:dyDescent="0.2">
      <c r="A22" s="70" t="s">
        <v>18</v>
      </c>
      <c r="B22" s="71">
        <v>16.8</v>
      </c>
      <c r="C22" s="71">
        <v>0.8</v>
      </c>
      <c r="D22" s="71">
        <v>32</v>
      </c>
      <c r="E22" s="71">
        <v>0</v>
      </c>
      <c r="F22" s="71">
        <v>0</v>
      </c>
      <c r="G22" s="71">
        <v>0</v>
      </c>
      <c r="H22" s="71">
        <v>0</v>
      </c>
      <c r="I22" s="71">
        <v>7.2</v>
      </c>
      <c r="J22" s="71">
        <v>4.8</v>
      </c>
      <c r="K22" s="71">
        <v>0</v>
      </c>
      <c r="L22" s="71">
        <v>0</v>
      </c>
      <c r="M22" s="71">
        <v>0</v>
      </c>
      <c r="N22" s="71">
        <v>60112.800000000003</v>
      </c>
      <c r="O22" s="71">
        <v>0</v>
      </c>
      <c r="P22" s="71">
        <v>0</v>
      </c>
      <c r="Q22" s="71">
        <v>0</v>
      </c>
      <c r="R22" s="71">
        <v>0</v>
      </c>
      <c r="S22" s="71">
        <v>14194.4</v>
      </c>
      <c r="T22" s="71">
        <v>0</v>
      </c>
      <c r="U22" s="71">
        <v>7524</v>
      </c>
      <c r="V22" s="71">
        <v>0</v>
      </c>
      <c r="W22" s="71">
        <v>8368.7999999999993</v>
      </c>
      <c r="X22" s="71">
        <v>0</v>
      </c>
      <c r="Y22" s="71">
        <v>1619.2</v>
      </c>
      <c r="Z22" s="71">
        <v>0</v>
      </c>
      <c r="AA22" s="71">
        <v>1548.8</v>
      </c>
      <c r="AB22" s="71">
        <v>0</v>
      </c>
      <c r="AC22" s="71">
        <v>26734.400000000001</v>
      </c>
      <c r="AD22" s="71">
        <v>26752</v>
      </c>
      <c r="AE22" s="71">
        <v>0</v>
      </c>
      <c r="AF22" s="72">
        <v>0</v>
      </c>
    </row>
    <row r="23" spans="1:32" x14ac:dyDescent="0.2">
      <c r="A23" s="70" t="s">
        <v>19</v>
      </c>
      <c r="B23" s="71">
        <v>16.64</v>
      </c>
      <c r="C23" s="71">
        <v>0.8</v>
      </c>
      <c r="D23" s="71">
        <v>28</v>
      </c>
      <c r="E23" s="71">
        <v>0</v>
      </c>
      <c r="F23" s="71">
        <v>0</v>
      </c>
      <c r="G23" s="71">
        <v>0</v>
      </c>
      <c r="H23" s="71">
        <v>0</v>
      </c>
      <c r="I23" s="71">
        <v>4.8</v>
      </c>
      <c r="J23" s="71">
        <v>2.4</v>
      </c>
      <c r="K23" s="71">
        <v>0</v>
      </c>
      <c r="L23" s="71">
        <v>0</v>
      </c>
      <c r="M23" s="71">
        <v>0</v>
      </c>
      <c r="N23" s="71">
        <v>61670.400000000001</v>
      </c>
      <c r="O23" s="71">
        <v>0</v>
      </c>
      <c r="P23" s="71">
        <v>0</v>
      </c>
      <c r="Q23" s="71">
        <v>0</v>
      </c>
      <c r="R23" s="71">
        <v>0</v>
      </c>
      <c r="S23" s="71">
        <v>16376.800000000001</v>
      </c>
      <c r="T23" s="71">
        <v>0</v>
      </c>
      <c r="U23" s="71">
        <v>5570.4000000000005</v>
      </c>
      <c r="V23" s="71">
        <v>0</v>
      </c>
      <c r="W23" s="71">
        <v>6468</v>
      </c>
      <c r="X23" s="71">
        <v>0</v>
      </c>
      <c r="Y23" s="71">
        <v>1557.6000000000001</v>
      </c>
      <c r="Z23" s="71">
        <v>0</v>
      </c>
      <c r="AA23" s="71">
        <v>1522.4</v>
      </c>
      <c r="AB23" s="71">
        <v>0</v>
      </c>
      <c r="AC23" s="71">
        <v>30078.400000000001</v>
      </c>
      <c r="AD23" s="71">
        <v>30069.600000000002</v>
      </c>
      <c r="AE23" s="71">
        <v>0</v>
      </c>
      <c r="AF23" s="72">
        <v>0</v>
      </c>
    </row>
    <row r="24" spans="1:32" x14ac:dyDescent="0.2">
      <c r="A24" s="70" t="s">
        <v>20</v>
      </c>
      <c r="B24" s="71">
        <v>16.8</v>
      </c>
      <c r="C24" s="71">
        <v>0.8</v>
      </c>
      <c r="D24" s="71">
        <v>32</v>
      </c>
      <c r="E24" s="71">
        <v>0</v>
      </c>
      <c r="F24" s="71">
        <v>0</v>
      </c>
      <c r="G24" s="71">
        <v>0</v>
      </c>
      <c r="H24" s="71">
        <v>0</v>
      </c>
      <c r="I24" s="71">
        <v>9.6</v>
      </c>
      <c r="J24" s="71">
        <v>2.4</v>
      </c>
      <c r="K24" s="71">
        <v>0</v>
      </c>
      <c r="L24" s="71">
        <v>0</v>
      </c>
      <c r="M24" s="71">
        <v>0</v>
      </c>
      <c r="N24" s="71">
        <v>60112.800000000003</v>
      </c>
      <c r="O24" s="71">
        <v>0</v>
      </c>
      <c r="P24" s="71">
        <v>0</v>
      </c>
      <c r="Q24" s="71">
        <v>0</v>
      </c>
      <c r="R24" s="71">
        <v>0</v>
      </c>
      <c r="S24" s="71">
        <v>16605.599999999999</v>
      </c>
      <c r="T24" s="71">
        <v>0</v>
      </c>
      <c r="U24" s="71">
        <v>5139.2</v>
      </c>
      <c r="V24" s="71">
        <v>0</v>
      </c>
      <c r="W24" s="71">
        <v>6054.4000000000005</v>
      </c>
      <c r="X24" s="71">
        <v>0</v>
      </c>
      <c r="Y24" s="71">
        <v>1443.2</v>
      </c>
      <c r="Z24" s="71">
        <v>52.800000000000004</v>
      </c>
      <c r="AA24" s="71">
        <v>1557.6000000000001</v>
      </c>
      <c r="AB24" s="71">
        <v>0</v>
      </c>
      <c r="AC24" s="71">
        <v>29198.400000000001</v>
      </c>
      <c r="AD24" s="71">
        <v>29198.400000000001</v>
      </c>
      <c r="AE24" s="71">
        <v>0</v>
      </c>
      <c r="AF24" s="72">
        <v>0</v>
      </c>
    </row>
    <row r="25" spans="1:32" x14ac:dyDescent="0.2">
      <c r="A25" s="70" t="s">
        <v>21</v>
      </c>
      <c r="B25" s="71">
        <v>16.8</v>
      </c>
      <c r="C25" s="71">
        <v>0.8</v>
      </c>
      <c r="D25" s="71">
        <v>32</v>
      </c>
      <c r="E25" s="71">
        <v>0</v>
      </c>
      <c r="F25" s="71">
        <v>0</v>
      </c>
      <c r="G25" s="71">
        <v>0</v>
      </c>
      <c r="H25" s="71">
        <v>0</v>
      </c>
      <c r="I25" s="71">
        <v>9.6</v>
      </c>
      <c r="J25" s="71">
        <v>4.8</v>
      </c>
      <c r="K25" s="71">
        <v>0</v>
      </c>
      <c r="L25" s="71">
        <v>0</v>
      </c>
      <c r="M25" s="71">
        <v>0</v>
      </c>
      <c r="N25" s="71">
        <v>54120</v>
      </c>
      <c r="O25" s="71">
        <v>0</v>
      </c>
      <c r="P25" s="71">
        <v>0</v>
      </c>
      <c r="Q25" s="71">
        <v>0</v>
      </c>
      <c r="R25" s="71">
        <v>0</v>
      </c>
      <c r="S25" s="71">
        <v>13472.800000000001</v>
      </c>
      <c r="T25" s="71">
        <v>0</v>
      </c>
      <c r="U25" s="71">
        <v>6714.4000000000005</v>
      </c>
      <c r="V25" s="71">
        <v>0</v>
      </c>
      <c r="W25" s="71">
        <v>7629.6</v>
      </c>
      <c r="X25" s="71">
        <v>0</v>
      </c>
      <c r="Y25" s="71">
        <v>1443.2</v>
      </c>
      <c r="Z25" s="71">
        <v>61.6</v>
      </c>
      <c r="AA25" s="71">
        <v>1557.6000000000001</v>
      </c>
      <c r="AB25" s="71">
        <v>0</v>
      </c>
      <c r="AC25" s="71">
        <v>23214.400000000001</v>
      </c>
      <c r="AD25" s="71">
        <v>23214.400000000001</v>
      </c>
      <c r="AE25" s="71">
        <v>0</v>
      </c>
      <c r="AF25" s="72">
        <v>0</v>
      </c>
    </row>
    <row r="26" spans="1:32" x14ac:dyDescent="0.2">
      <c r="A26" s="70" t="s">
        <v>22</v>
      </c>
      <c r="B26" s="71">
        <v>17.440000000000001</v>
      </c>
      <c r="C26" s="71">
        <v>0.96</v>
      </c>
      <c r="D26" s="71">
        <v>36</v>
      </c>
      <c r="E26" s="71">
        <v>0</v>
      </c>
      <c r="F26" s="71">
        <v>0</v>
      </c>
      <c r="G26" s="71">
        <v>0</v>
      </c>
      <c r="H26" s="71">
        <v>0</v>
      </c>
      <c r="I26" s="71">
        <v>12</v>
      </c>
      <c r="J26" s="71">
        <v>2.4</v>
      </c>
      <c r="K26" s="71">
        <v>0</v>
      </c>
      <c r="L26" s="71">
        <v>0</v>
      </c>
      <c r="M26" s="71">
        <v>0</v>
      </c>
      <c r="N26" s="71">
        <v>54621.599999999999</v>
      </c>
      <c r="O26" s="71">
        <v>0</v>
      </c>
      <c r="P26" s="71">
        <v>0</v>
      </c>
      <c r="Q26" s="71">
        <v>0</v>
      </c>
      <c r="R26" s="71">
        <v>0</v>
      </c>
      <c r="S26" s="71">
        <v>14528.800000000001</v>
      </c>
      <c r="T26" s="71">
        <v>0</v>
      </c>
      <c r="U26" s="71">
        <v>5887.2</v>
      </c>
      <c r="V26" s="71">
        <v>0</v>
      </c>
      <c r="W26" s="71">
        <v>6749.6</v>
      </c>
      <c r="X26" s="71">
        <v>0</v>
      </c>
      <c r="Y26" s="71">
        <v>1416.8</v>
      </c>
      <c r="Z26" s="71">
        <v>17.600000000000001</v>
      </c>
      <c r="AA26" s="71">
        <v>1531.2</v>
      </c>
      <c r="AB26" s="71">
        <v>0</v>
      </c>
      <c r="AC26" s="71">
        <v>24376</v>
      </c>
      <c r="AD26" s="71">
        <v>24376</v>
      </c>
      <c r="AE26" s="71">
        <v>0</v>
      </c>
      <c r="AF26" s="72">
        <v>0</v>
      </c>
    </row>
    <row r="27" spans="1:32" x14ac:dyDescent="0.2">
      <c r="A27" s="70" t="s">
        <v>23</v>
      </c>
      <c r="B27" s="71">
        <v>16.96</v>
      </c>
      <c r="C27" s="71">
        <v>0.8</v>
      </c>
      <c r="D27" s="71">
        <v>32</v>
      </c>
      <c r="E27" s="71">
        <v>0</v>
      </c>
      <c r="F27" s="71">
        <v>0</v>
      </c>
      <c r="G27" s="71">
        <v>0</v>
      </c>
      <c r="H27" s="71">
        <v>0</v>
      </c>
      <c r="I27" s="71">
        <v>9.6</v>
      </c>
      <c r="J27" s="71">
        <v>4.8</v>
      </c>
      <c r="K27" s="71">
        <v>0</v>
      </c>
      <c r="L27" s="71">
        <v>0</v>
      </c>
      <c r="M27" s="71">
        <v>0</v>
      </c>
      <c r="N27" s="71">
        <v>52536</v>
      </c>
      <c r="O27" s="71">
        <v>0</v>
      </c>
      <c r="P27" s="71">
        <v>0</v>
      </c>
      <c r="Q27" s="71">
        <v>0</v>
      </c>
      <c r="R27" s="71">
        <v>0</v>
      </c>
      <c r="S27" s="71">
        <v>11765.6</v>
      </c>
      <c r="T27" s="71">
        <v>0</v>
      </c>
      <c r="U27" s="71">
        <v>8896.8000000000011</v>
      </c>
      <c r="V27" s="71">
        <v>0</v>
      </c>
      <c r="W27" s="71">
        <v>9776.8000000000011</v>
      </c>
      <c r="X27" s="71">
        <v>0</v>
      </c>
      <c r="Y27" s="71">
        <v>1557.6000000000001</v>
      </c>
      <c r="Z27" s="71">
        <v>8.8000000000000007</v>
      </c>
      <c r="AA27" s="71">
        <v>1487.2</v>
      </c>
      <c r="AB27" s="71">
        <v>0</v>
      </c>
      <c r="AC27" s="71">
        <v>18884.8</v>
      </c>
      <c r="AD27" s="71">
        <v>18884.8</v>
      </c>
      <c r="AE27" s="71">
        <v>0</v>
      </c>
      <c r="AF27" s="72">
        <v>0</v>
      </c>
    </row>
    <row r="28" spans="1:32" x14ac:dyDescent="0.2">
      <c r="A28" s="70" t="s">
        <v>24</v>
      </c>
      <c r="B28" s="71">
        <v>16.8</v>
      </c>
      <c r="C28" s="71">
        <v>0.96</v>
      </c>
      <c r="D28" s="71">
        <v>32</v>
      </c>
      <c r="E28" s="71">
        <v>0</v>
      </c>
      <c r="F28" s="71">
        <v>0</v>
      </c>
      <c r="G28" s="71">
        <v>0</v>
      </c>
      <c r="H28" s="71">
        <v>0</v>
      </c>
      <c r="I28" s="71">
        <v>9.6</v>
      </c>
      <c r="J28" s="71">
        <v>2.4</v>
      </c>
      <c r="K28" s="71">
        <v>0</v>
      </c>
      <c r="L28" s="71">
        <v>0</v>
      </c>
      <c r="M28" s="71">
        <v>0</v>
      </c>
      <c r="N28" s="71">
        <v>53618.400000000001</v>
      </c>
      <c r="O28" s="71">
        <v>0</v>
      </c>
      <c r="P28" s="71">
        <v>0</v>
      </c>
      <c r="Q28" s="71">
        <v>0</v>
      </c>
      <c r="R28" s="71">
        <v>0</v>
      </c>
      <c r="S28" s="71">
        <v>12513.6</v>
      </c>
      <c r="T28" s="71">
        <v>0</v>
      </c>
      <c r="U28" s="71">
        <v>8562.4</v>
      </c>
      <c r="V28" s="71">
        <v>0</v>
      </c>
      <c r="W28" s="71">
        <v>9416</v>
      </c>
      <c r="X28" s="71">
        <v>0</v>
      </c>
      <c r="Y28" s="71">
        <v>1742.4</v>
      </c>
      <c r="Z28" s="71">
        <v>26.400000000000002</v>
      </c>
      <c r="AA28" s="71">
        <v>1460.8</v>
      </c>
      <c r="AB28" s="71">
        <v>0</v>
      </c>
      <c r="AC28" s="71">
        <v>19782.400000000001</v>
      </c>
      <c r="AD28" s="71">
        <v>19782.400000000001</v>
      </c>
      <c r="AE28" s="71">
        <v>0</v>
      </c>
      <c r="AF28" s="72">
        <v>0</v>
      </c>
    </row>
    <row r="29" spans="1:32" x14ac:dyDescent="0.2">
      <c r="A29" s="70" t="s">
        <v>25</v>
      </c>
      <c r="B29" s="71">
        <v>17.12</v>
      </c>
      <c r="C29" s="71">
        <v>0.96</v>
      </c>
      <c r="D29" s="71">
        <v>36</v>
      </c>
      <c r="E29" s="71">
        <v>0</v>
      </c>
      <c r="F29" s="71">
        <v>0</v>
      </c>
      <c r="G29" s="71">
        <v>0</v>
      </c>
      <c r="H29" s="71">
        <v>0</v>
      </c>
      <c r="I29" s="71">
        <v>12</v>
      </c>
      <c r="J29" s="71">
        <v>4.8</v>
      </c>
      <c r="K29" s="71">
        <v>0</v>
      </c>
      <c r="L29" s="71">
        <v>0</v>
      </c>
      <c r="M29" s="71">
        <v>0</v>
      </c>
      <c r="N29" s="71">
        <v>56575.200000000004</v>
      </c>
      <c r="O29" s="71">
        <v>0</v>
      </c>
      <c r="P29" s="71">
        <v>0</v>
      </c>
      <c r="Q29" s="71">
        <v>0</v>
      </c>
      <c r="R29" s="71">
        <v>0</v>
      </c>
      <c r="S29" s="71">
        <v>14731.2</v>
      </c>
      <c r="T29" s="71">
        <v>0</v>
      </c>
      <c r="U29" s="71">
        <v>6300.8</v>
      </c>
      <c r="V29" s="71">
        <v>0</v>
      </c>
      <c r="W29" s="71">
        <v>7119.2</v>
      </c>
      <c r="X29" s="71">
        <v>0</v>
      </c>
      <c r="Y29" s="71">
        <v>1636.8</v>
      </c>
      <c r="Z29" s="71">
        <v>0</v>
      </c>
      <c r="AA29" s="71">
        <v>1381.6000000000001</v>
      </c>
      <c r="AB29" s="71">
        <v>0</v>
      </c>
      <c r="AC29" s="71">
        <v>25220.799999999999</v>
      </c>
      <c r="AD29" s="71">
        <v>25220.799999999999</v>
      </c>
      <c r="AE29" s="71">
        <v>0</v>
      </c>
      <c r="AF29" s="72">
        <v>0</v>
      </c>
    </row>
    <row r="30" spans="1:32" ht="13.5" thickBot="1" x14ac:dyDescent="0.25">
      <c r="A30" s="73" t="s">
        <v>26</v>
      </c>
      <c r="B30" s="74">
        <v>16.96</v>
      </c>
      <c r="C30" s="74">
        <v>1.44</v>
      </c>
      <c r="D30" s="74">
        <v>32</v>
      </c>
      <c r="E30" s="74">
        <v>0</v>
      </c>
      <c r="F30" s="74">
        <v>0</v>
      </c>
      <c r="G30" s="74">
        <v>0</v>
      </c>
      <c r="H30" s="74">
        <v>0</v>
      </c>
      <c r="I30" s="74">
        <v>9.6</v>
      </c>
      <c r="J30" s="74">
        <v>2.4</v>
      </c>
      <c r="K30" s="74">
        <v>0</v>
      </c>
      <c r="L30" s="74">
        <v>0</v>
      </c>
      <c r="M30" s="74">
        <v>0</v>
      </c>
      <c r="N30" s="74">
        <v>55044</v>
      </c>
      <c r="O30" s="74">
        <v>0</v>
      </c>
      <c r="P30" s="74">
        <v>0</v>
      </c>
      <c r="Q30" s="74">
        <v>0</v>
      </c>
      <c r="R30" s="74">
        <v>0</v>
      </c>
      <c r="S30" s="74">
        <v>14440.800000000001</v>
      </c>
      <c r="T30" s="74">
        <v>0</v>
      </c>
      <c r="U30" s="74">
        <v>5526.4000000000005</v>
      </c>
      <c r="V30" s="74">
        <v>0</v>
      </c>
      <c r="W30" s="74">
        <v>6318.4000000000005</v>
      </c>
      <c r="X30" s="74">
        <v>0</v>
      </c>
      <c r="Y30" s="74">
        <v>1584</v>
      </c>
      <c r="Z30" s="74">
        <v>0</v>
      </c>
      <c r="AA30" s="74">
        <v>1328.8</v>
      </c>
      <c r="AB30" s="74">
        <v>0</v>
      </c>
      <c r="AC30" s="74">
        <v>25713.600000000002</v>
      </c>
      <c r="AD30" s="74">
        <v>25713.600000000002</v>
      </c>
      <c r="AE30" s="74">
        <v>0</v>
      </c>
      <c r="AF30" s="75">
        <v>0</v>
      </c>
    </row>
    <row r="31" spans="1:32" s="55" customFormat="1" hidden="1" x14ac:dyDescent="0.2">
      <c r="A31" s="46" t="s">
        <v>2</v>
      </c>
      <c r="B31" s="55">
        <f t="shared" ref="B31:AF31" si="0">SUM(B7:B30)</f>
        <v>409.12000000000006</v>
      </c>
      <c r="C31" s="55">
        <f t="shared" si="0"/>
        <v>31.200000000000014</v>
      </c>
      <c r="D31" s="55">
        <f t="shared" si="0"/>
        <v>724</v>
      </c>
      <c r="E31" s="55">
        <f t="shared" si="0"/>
        <v>0</v>
      </c>
      <c r="F31" s="55">
        <f t="shared" si="0"/>
        <v>0</v>
      </c>
      <c r="G31" s="55">
        <f t="shared" si="0"/>
        <v>0</v>
      </c>
      <c r="H31" s="55">
        <f t="shared" si="0"/>
        <v>0</v>
      </c>
      <c r="I31" s="55">
        <f t="shared" si="0"/>
        <v>170.39999999999998</v>
      </c>
      <c r="J31" s="55">
        <f t="shared" si="0"/>
        <v>81.599999999999994</v>
      </c>
      <c r="K31" s="55">
        <f t="shared" si="0"/>
        <v>0</v>
      </c>
      <c r="L31" s="55">
        <f t="shared" si="0"/>
        <v>0</v>
      </c>
      <c r="M31" s="55">
        <f t="shared" si="0"/>
        <v>0</v>
      </c>
      <c r="N31" s="55">
        <f t="shared" si="0"/>
        <v>1339483.2</v>
      </c>
      <c r="O31" s="55">
        <f t="shared" si="0"/>
        <v>0</v>
      </c>
      <c r="P31" s="55">
        <f t="shared" si="0"/>
        <v>0</v>
      </c>
      <c r="Q31" s="55">
        <f t="shared" si="0"/>
        <v>0</v>
      </c>
      <c r="R31" s="55">
        <f t="shared" si="0"/>
        <v>0</v>
      </c>
      <c r="S31" s="55">
        <f t="shared" si="0"/>
        <v>332023.99999999988</v>
      </c>
      <c r="T31" s="55">
        <f t="shared" si="0"/>
        <v>0</v>
      </c>
      <c r="U31" s="55">
        <f t="shared" si="0"/>
        <v>159895.99999999997</v>
      </c>
      <c r="V31" s="55">
        <f t="shared" si="0"/>
        <v>8.8000000000000007</v>
      </c>
      <c r="W31" s="55">
        <f t="shared" si="0"/>
        <v>178948</v>
      </c>
      <c r="X31" s="55">
        <f t="shared" si="0"/>
        <v>0</v>
      </c>
      <c r="Y31" s="55">
        <f t="shared" si="0"/>
        <v>35877.600000000006</v>
      </c>
      <c r="Z31" s="55">
        <f t="shared" si="0"/>
        <v>176.00000000000003</v>
      </c>
      <c r="AA31" s="55">
        <f t="shared" si="0"/>
        <v>34144.000000000007</v>
      </c>
      <c r="AB31" s="55">
        <f t="shared" si="0"/>
        <v>0</v>
      </c>
      <c r="AC31" s="55">
        <f t="shared" si="0"/>
        <v>596094.40000000026</v>
      </c>
      <c r="AD31" s="55">
        <f t="shared" si="0"/>
        <v>596103.20000000019</v>
      </c>
      <c r="AE31" s="55">
        <f t="shared" si="0"/>
        <v>0</v>
      </c>
      <c r="AF31" s="55">
        <f t="shared" si="0"/>
        <v>0</v>
      </c>
    </row>
    <row r="36" spans="1:54" ht="25.5" x14ac:dyDescent="0.35">
      <c r="A36" s="79"/>
      <c r="B36" s="83" t="s">
        <v>33</v>
      </c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</row>
    <row r="37" spans="1:54" ht="15.75" x14ac:dyDescent="0.25">
      <c r="A37" s="79"/>
      <c r="B37" s="84" t="s">
        <v>70</v>
      </c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</row>
    <row r="38" spans="1:54" ht="15.75" x14ac:dyDescent="0.25">
      <c r="A38" s="81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77" t="s">
        <v>71</v>
      </c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</row>
    <row r="39" spans="1:54" ht="16.5" thickBot="1" x14ac:dyDescent="0.3">
      <c r="A39" s="80" t="s">
        <v>38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78" t="s">
        <v>37</v>
      </c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</row>
    <row r="40" spans="1:54" ht="26.25" thickBot="1" x14ac:dyDescent="0.25">
      <c r="A40" s="88" t="s">
        <v>31</v>
      </c>
      <c r="B40" s="89" t="s">
        <v>39</v>
      </c>
      <c r="C40" s="89" t="s">
        <v>40</v>
      </c>
      <c r="D40" s="89" t="s">
        <v>41</v>
      </c>
      <c r="E40" s="89" t="s">
        <v>42</v>
      </c>
      <c r="F40" s="89" t="s">
        <v>43</v>
      </c>
      <c r="G40" s="89" t="s">
        <v>44</v>
      </c>
      <c r="H40" s="89" t="s">
        <v>45</v>
      </c>
      <c r="I40" s="89" t="s">
        <v>46</v>
      </c>
      <c r="J40" s="89" t="s">
        <v>47</v>
      </c>
      <c r="K40" s="89" t="s">
        <v>48</v>
      </c>
      <c r="L40" s="89" t="s">
        <v>49</v>
      </c>
      <c r="M40" s="89" t="s">
        <v>50</v>
      </c>
      <c r="N40" s="89" t="s">
        <v>51</v>
      </c>
      <c r="O40" s="89" t="s">
        <v>52</v>
      </c>
      <c r="P40" s="89" t="s">
        <v>53</v>
      </c>
      <c r="Q40" s="89" t="s">
        <v>54</v>
      </c>
      <c r="R40" s="89" t="s">
        <v>55</v>
      </c>
      <c r="S40" s="89" t="s">
        <v>56</v>
      </c>
      <c r="T40" s="89" t="s">
        <v>57</v>
      </c>
      <c r="U40" s="89" t="s">
        <v>58</v>
      </c>
      <c r="V40" s="89" t="s">
        <v>59</v>
      </c>
      <c r="W40" s="89" t="s">
        <v>60</v>
      </c>
      <c r="X40" s="89" t="s">
        <v>61</v>
      </c>
      <c r="Y40" s="89" t="s">
        <v>62</v>
      </c>
      <c r="Z40" s="89" t="s">
        <v>63</v>
      </c>
      <c r="AA40" s="89" t="s">
        <v>64</v>
      </c>
      <c r="AB40" s="89" t="s">
        <v>65</v>
      </c>
      <c r="AC40" s="89" t="s">
        <v>66</v>
      </c>
      <c r="AD40" s="89" t="s">
        <v>67</v>
      </c>
      <c r="AE40" s="89" t="s">
        <v>68</v>
      </c>
      <c r="AF40" s="90" t="s">
        <v>69</v>
      </c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</row>
    <row r="41" spans="1:54" x14ac:dyDescent="0.2">
      <c r="A41" s="91" t="s">
        <v>3</v>
      </c>
      <c r="B41" s="92"/>
      <c r="C41" s="92"/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/>
      <c r="L41" s="92"/>
      <c r="M41" s="92">
        <v>0</v>
      </c>
      <c r="N41" s="92">
        <v>7524</v>
      </c>
      <c r="O41" s="92">
        <v>0</v>
      </c>
      <c r="P41" s="92">
        <v>0</v>
      </c>
      <c r="Q41" s="92">
        <v>0</v>
      </c>
      <c r="R41" s="92">
        <v>0</v>
      </c>
      <c r="S41" s="92">
        <v>2534.4</v>
      </c>
      <c r="T41" s="92">
        <v>0</v>
      </c>
      <c r="U41" s="92">
        <v>0</v>
      </c>
      <c r="V41" s="92">
        <v>3748.8</v>
      </c>
      <c r="W41" s="92">
        <v>0</v>
      </c>
      <c r="X41" s="92">
        <v>1636.8</v>
      </c>
      <c r="Y41" s="92">
        <v>809.6</v>
      </c>
      <c r="Z41" s="92">
        <v>0</v>
      </c>
      <c r="AA41" s="92">
        <v>704</v>
      </c>
      <c r="AB41" s="92">
        <v>0</v>
      </c>
      <c r="AC41" s="92">
        <v>10560</v>
      </c>
      <c r="AD41" s="92">
        <v>10568.800000000001</v>
      </c>
      <c r="AE41" s="92">
        <v>0</v>
      </c>
      <c r="AF41" s="93">
        <v>0</v>
      </c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</row>
    <row r="42" spans="1:54" x14ac:dyDescent="0.2">
      <c r="A42" s="94" t="s">
        <v>4</v>
      </c>
      <c r="B42" s="95"/>
      <c r="C42" s="95"/>
      <c r="D42" s="95">
        <v>0</v>
      </c>
      <c r="E42" s="95">
        <v>0</v>
      </c>
      <c r="F42" s="95">
        <v>0</v>
      </c>
      <c r="G42" s="95">
        <v>0</v>
      </c>
      <c r="H42" s="95">
        <v>0</v>
      </c>
      <c r="I42" s="95">
        <v>0</v>
      </c>
      <c r="J42" s="95">
        <v>0</v>
      </c>
      <c r="K42" s="95"/>
      <c r="L42" s="95"/>
      <c r="M42" s="95">
        <v>0</v>
      </c>
      <c r="N42" s="95">
        <v>6494.4000000000005</v>
      </c>
      <c r="O42" s="95">
        <v>0</v>
      </c>
      <c r="P42" s="95">
        <v>0</v>
      </c>
      <c r="Q42" s="95">
        <v>0</v>
      </c>
      <c r="R42" s="95">
        <v>0</v>
      </c>
      <c r="S42" s="95">
        <v>2816</v>
      </c>
      <c r="T42" s="95">
        <v>0</v>
      </c>
      <c r="U42" s="95">
        <v>0</v>
      </c>
      <c r="V42" s="95">
        <v>3907.2000000000003</v>
      </c>
      <c r="W42" s="95">
        <v>0</v>
      </c>
      <c r="X42" s="95">
        <v>1742.4</v>
      </c>
      <c r="Y42" s="95">
        <v>862.4</v>
      </c>
      <c r="Z42" s="95">
        <v>0</v>
      </c>
      <c r="AA42" s="95">
        <v>686.4</v>
      </c>
      <c r="AB42" s="95">
        <v>0</v>
      </c>
      <c r="AC42" s="95">
        <v>9750.4</v>
      </c>
      <c r="AD42" s="95">
        <v>9741.6</v>
      </c>
      <c r="AE42" s="95">
        <v>0</v>
      </c>
      <c r="AF42" s="96">
        <v>0</v>
      </c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</row>
    <row r="43" spans="1:54" x14ac:dyDescent="0.2">
      <c r="A43" s="94" t="s">
        <v>5</v>
      </c>
      <c r="B43" s="95"/>
      <c r="C43" s="95"/>
      <c r="D43" s="95">
        <v>0</v>
      </c>
      <c r="E43" s="95">
        <v>0</v>
      </c>
      <c r="F43" s="95">
        <v>0</v>
      </c>
      <c r="G43" s="95">
        <v>0</v>
      </c>
      <c r="H43" s="95">
        <v>0</v>
      </c>
      <c r="I43" s="95">
        <v>0</v>
      </c>
      <c r="J43" s="95">
        <v>0</v>
      </c>
      <c r="K43" s="95"/>
      <c r="L43" s="95"/>
      <c r="M43" s="95">
        <v>0</v>
      </c>
      <c r="N43" s="95">
        <v>10480.800000000001</v>
      </c>
      <c r="O43" s="95">
        <v>0</v>
      </c>
      <c r="P43" s="95">
        <v>0</v>
      </c>
      <c r="Q43" s="95">
        <v>0</v>
      </c>
      <c r="R43" s="95">
        <v>0</v>
      </c>
      <c r="S43" s="95">
        <v>3924.8</v>
      </c>
      <c r="T43" s="95">
        <v>0</v>
      </c>
      <c r="U43" s="95">
        <v>0</v>
      </c>
      <c r="V43" s="95">
        <v>4699.2</v>
      </c>
      <c r="W43" s="95">
        <v>0</v>
      </c>
      <c r="X43" s="95">
        <v>2182.4</v>
      </c>
      <c r="Y43" s="95">
        <v>968</v>
      </c>
      <c r="Z43" s="95">
        <v>0</v>
      </c>
      <c r="AA43" s="95">
        <v>633.6</v>
      </c>
      <c r="AB43" s="95">
        <v>0</v>
      </c>
      <c r="AC43" s="95">
        <v>14115.2</v>
      </c>
      <c r="AD43" s="95">
        <v>14124</v>
      </c>
      <c r="AE43" s="95">
        <v>0</v>
      </c>
      <c r="AF43" s="96">
        <v>0</v>
      </c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</row>
    <row r="44" spans="1:54" x14ac:dyDescent="0.2">
      <c r="A44" s="94" t="s">
        <v>6</v>
      </c>
      <c r="B44" s="95"/>
      <c r="C44" s="95"/>
      <c r="D44" s="95">
        <v>0</v>
      </c>
      <c r="E44" s="95">
        <v>0</v>
      </c>
      <c r="F44" s="95">
        <v>0</v>
      </c>
      <c r="G44" s="95">
        <v>0</v>
      </c>
      <c r="H44" s="95">
        <v>0</v>
      </c>
      <c r="I44" s="95">
        <v>0</v>
      </c>
      <c r="J44" s="95">
        <v>0</v>
      </c>
      <c r="K44" s="95"/>
      <c r="L44" s="95"/>
      <c r="M44" s="95">
        <v>0</v>
      </c>
      <c r="N44" s="95">
        <v>15549.6</v>
      </c>
      <c r="O44" s="95">
        <v>0</v>
      </c>
      <c r="P44" s="95">
        <v>0</v>
      </c>
      <c r="Q44" s="95">
        <v>0</v>
      </c>
      <c r="R44" s="95">
        <v>0</v>
      </c>
      <c r="S44" s="95">
        <v>5720</v>
      </c>
      <c r="T44" s="95">
        <v>0</v>
      </c>
      <c r="U44" s="95">
        <v>0</v>
      </c>
      <c r="V44" s="95">
        <v>6001.6</v>
      </c>
      <c r="W44" s="95">
        <v>0</v>
      </c>
      <c r="X44" s="95">
        <v>2842.4</v>
      </c>
      <c r="Y44" s="95">
        <v>950.4</v>
      </c>
      <c r="Z44" s="95">
        <v>0</v>
      </c>
      <c r="AA44" s="95">
        <v>598.4</v>
      </c>
      <c r="AB44" s="95">
        <v>0</v>
      </c>
      <c r="AC44" s="95">
        <v>19993.600000000002</v>
      </c>
      <c r="AD44" s="95">
        <v>19993.600000000002</v>
      </c>
      <c r="AE44" s="95">
        <v>0</v>
      </c>
      <c r="AF44" s="96">
        <v>0</v>
      </c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</row>
    <row r="45" spans="1:54" x14ac:dyDescent="0.2">
      <c r="A45" s="94" t="s">
        <v>7</v>
      </c>
      <c r="B45" s="95"/>
      <c r="C45" s="95"/>
      <c r="D45" s="95">
        <v>0</v>
      </c>
      <c r="E45" s="95">
        <v>0</v>
      </c>
      <c r="F45" s="95">
        <v>0</v>
      </c>
      <c r="G45" s="95">
        <v>0</v>
      </c>
      <c r="H45" s="95">
        <v>0</v>
      </c>
      <c r="I45" s="95">
        <v>0</v>
      </c>
      <c r="J45" s="95">
        <v>0</v>
      </c>
      <c r="K45" s="95"/>
      <c r="L45" s="95"/>
      <c r="M45" s="95">
        <v>0</v>
      </c>
      <c r="N45" s="95">
        <v>14467.2</v>
      </c>
      <c r="O45" s="95">
        <v>0</v>
      </c>
      <c r="P45" s="95">
        <v>0</v>
      </c>
      <c r="Q45" s="95">
        <v>0</v>
      </c>
      <c r="R45" s="95">
        <v>0</v>
      </c>
      <c r="S45" s="95">
        <v>4752</v>
      </c>
      <c r="T45" s="95">
        <v>0</v>
      </c>
      <c r="U45" s="95">
        <v>0</v>
      </c>
      <c r="V45" s="95">
        <v>5878.4000000000005</v>
      </c>
      <c r="W45" s="95">
        <v>0</v>
      </c>
      <c r="X45" s="95">
        <v>2780.8</v>
      </c>
      <c r="Y45" s="95">
        <v>897.6</v>
      </c>
      <c r="Z45" s="95">
        <v>0</v>
      </c>
      <c r="AA45" s="95">
        <v>598.4</v>
      </c>
      <c r="AB45" s="95">
        <v>0</v>
      </c>
      <c r="AC45" s="95">
        <v>19641.600000000002</v>
      </c>
      <c r="AD45" s="95">
        <v>19650.400000000001</v>
      </c>
      <c r="AE45" s="95">
        <v>0</v>
      </c>
      <c r="AF45" s="96">
        <v>0</v>
      </c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76"/>
      <c r="BB45" s="76"/>
    </row>
    <row r="46" spans="1:54" x14ac:dyDescent="0.2">
      <c r="A46" s="94" t="s">
        <v>8</v>
      </c>
      <c r="B46" s="95"/>
      <c r="C46" s="95"/>
      <c r="D46" s="95">
        <v>0</v>
      </c>
      <c r="E46" s="95">
        <v>1.2</v>
      </c>
      <c r="F46" s="95">
        <v>0</v>
      </c>
      <c r="G46" s="95">
        <v>0</v>
      </c>
      <c r="H46" s="95">
        <v>0</v>
      </c>
      <c r="I46" s="95">
        <v>0</v>
      </c>
      <c r="J46" s="95">
        <v>0</v>
      </c>
      <c r="K46" s="95"/>
      <c r="L46" s="95"/>
      <c r="M46" s="95">
        <v>0</v>
      </c>
      <c r="N46" s="95">
        <v>10744.800000000001</v>
      </c>
      <c r="O46" s="95">
        <v>0</v>
      </c>
      <c r="P46" s="95">
        <v>0</v>
      </c>
      <c r="Q46" s="95">
        <v>0</v>
      </c>
      <c r="R46" s="95">
        <v>0</v>
      </c>
      <c r="S46" s="95">
        <v>3731.2000000000003</v>
      </c>
      <c r="T46" s="95">
        <v>0</v>
      </c>
      <c r="U46" s="95">
        <v>0</v>
      </c>
      <c r="V46" s="95">
        <v>5350.4000000000005</v>
      </c>
      <c r="W46" s="95">
        <v>0</v>
      </c>
      <c r="X46" s="95">
        <v>2499.2000000000003</v>
      </c>
      <c r="Y46" s="95">
        <v>985.6</v>
      </c>
      <c r="Z46" s="95">
        <v>0</v>
      </c>
      <c r="AA46" s="95">
        <v>598.4</v>
      </c>
      <c r="AB46" s="95">
        <v>0</v>
      </c>
      <c r="AC46" s="95">
        <v>15857.6</v>
      </c>
      <c r="AD46" s="95">
        <v>15857.6</v>
      </c>
      <c r="AE46" s="95">
        <v>0</v>
      </c>
      <c r="AF46" s="96">
        <v>0</v>
      </c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76"/>
      <c r="BB46" s="76"/>
    </row>
    <row r="47" spans="1:54" x14ac:dyDescent="0.2">
      <c r="A47" s="94" t="s">
        <v>9</v>
      </c>
      <c r="B47" s="95"/>
      <c r="C47" s="95"/>
      <c r="D47" s="95">
        <v>0</v>
      </c>
      <c r="E47" s="95">
        <v>0</v>
      </c>
      <c r="F47" s="95">
        <v>0</v>
      </c>
      <c r="G47" s="95">
        <v>0</v>
      </c>
      <c r="H47" s="95">
        <v>0</v>
      </c>
      <c r="I47" s="95">
        <v>0</v>
      </c>
      <c r="J47" s="95">
        <v>0</v>
      </c>
      <c r="K47" s="95"/>
      <c r="L47" s="95"/>
      <c r="M47" s="95">
        <v>0</v>
      </c>
      <c r="N47" s="95">
        <v>10533.6</v>
      </c>
      <c r="O47" s="95">
        <v>0</v>
      </c>
      <c r="P47" s="95">
        <v>0</v>
      </c>
      <c r="Q47" s="95">
        <v>0</v>
      </c>
      <c r="R47" s="95">
        <v>0</v>
      </c>
      <c r="S47" s="95">
        <v>3537.6</v>
      </c>
      <c r="T47" s="95">
        <v>0</v>
      </c>
      <c r="U47" s="95">
        <v>0</v>
      </c>
      <c r="V47" s="95">
        <v>4875.2</v>
      </c>
      <c r="W47" s="95">
        <v>0</v>
      </c>
      <c r="X47" s="95">
        <v>2217.6</v>
      </c>
      <c r="Y47" s="95">
        <v>1020.8000000000001</v>
      </c>
      <c r="Z47" s="95">
        <v>0</v>
      </c>
      <c r="AA47" s="95">
        <v>616</v>
      </c>
      <c r="AB47" s="95">
        <v>0</v>
      </c>
      <c r="AC47" s="95">
        <v>14625.6</v>
      </c>
      <c r="AD47" s="95">
        <v>14608</v>
      </c>
      <c r="AE47" s="95">
        <v>0</v>
      </c>
      <c r="AF47" s="96">
        <v>0</v>
      </c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6"/>
      <c r="AS47" s="76"/>
      <c r="AT47" s="76"/>
      <c r="AU47" s="76"/>
      <c r="AV47" s="76"/>
      <c r="AW47" s="76"/>
      <c r="AX47" s="76"/>
      <c r="AY47" s="76"/>
      <c r="AZ47" s="76"/>
      <c r="BA47" s="76"/>
      <c r="BB47" s="76"/>
    </row>
    <row r="48" spans="1:54" x14ac:dyDescent="0.2">
      <c r="A48" s="94" t="s">
        <v>10</v>
      </c>
      <c r="B48" s="95"/>
      <c r="C48" s="95"/>
      <c r="D48" s="95">
        <v>0</v>
      </c>
      <c r="E48" s="95">
        <v>0</v>
      </c>
      <c r="F48" s="95">
        <v>0</v>
      </c>
      <c r="G48" s="95">
        <v>0</v>
      </c>
      <c r="H48" s="95">
        <v>0</v>
      </c>
      <c r="I48" s="95">
        <v>0</v>
      </c>
      <c r="J48" s="95">
        <v>0</v>
      </c>
      <c r="K48" s="95"/>
      <c r="L48" s="95"/>
      <c r="M48" s="95">
        <v>0</v>
      </c>
      <c r="N48" s="95">
        <v>13068</v>
      </c>
      <c r="O48" s="95">
        <v>0</v>
      </c>
      <c r="P48" s="95">
        <v>0</v>
      </c>
      <c r="Q48" s="95">
        <v>0</v>
      </c>
      <c r="R48" s="95">
        <v>0</v>
      </c>
      <c r="S48" s="95">
        <v>4312</v>
      </c>
      <c r="T48" s="95">
        <v>0</v>
      </c>
      <c r="U48" s="95">
        <v>0</v>
      </c>
      <c r="V48" s="95">
        <v>5121.6000000000004</v>
      </c>
      <c r="W48" s="95">
        <v>0</v>
      </c>
      <c r="X48" s="95">
        <v>2314.4</v>
      </c>
      <c r="Y48" s="95">
        <v>915.2</v>
      </c>
      <c r="Z48" s="95">
        <v>0</v>
      </c>
      <c r="AA48" s="95">
        <v>651.20000000000005</v>
      </c>
      <c r="AB48" s="95">
        <v>0</v>
      </c>
      <c r="AC48" s="95">
        <v>16948.8</v>
      </c>
      <c r="AD48" s="95">
        <v>16957.599999999999</v>
      </c>
      <c r="AE48" s="95">
        <v>0</v>
      </c>
      <c r="AF48" s="96">
        <v>0</v>
      </c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</row>
    <row r="49" spans="1:54" x14ac:dyDescent="0.2">
      <c r="A49" s="94" t="s">
        <v>11</v>
      </c>
      <c r="B49" s="95"/>
      <c r="C49" s="95"/>
      <c r="D49" s="95">
        <v>0</v>
      </c>
      <c r="E49" s="95">
        <v>0</v>
      </c>
      <c r="F49" s="95">
        <v>0</v>
      </c>
      <c r="G49" s="95">
        <v>0</v>
      </c>
      <c r="H49" s="95">
        <v>0</v>
      </c>
      <c r="I49" s="95">
        <v>0</v>
      </c>
      <c r="J49" s="95">
        <v>0</v>
      </c>
      <c r="K49" s="95"/>
      <c r="L49" s="95"/>
      <c r="M49" s="95">
        <v>0</v>
      </c>
      <c r="N49" s="95">
        <v>15364.800000000001</v>
      </c>
      <c r="O49" s="95">
        <v>0</v>
      </c>
      <c r="P49" s="95">
        <v>0</v>
      </c>
      <c r="Q49" s="95">
        <v>0</v>
      </c>
      <c r="R49" s="95">
        <v>0</v>
      </c>
      <c r="S49" s="95">
        <v>4452.8</v>
      </c>
      <c r="T49" s="95">
        <v>0</v>
      </c>
      <c r="U49" s="95">
        <v>0</v>
      </c>
      <c r="V49" s="95">
        <v>4012.8</v>
      </c>
      <c r="W49" s="95">
        <v>0</v>
      </c>
      <c r="X49" s="95">
        <v>1777.6000000000001</v>
      </c>
      <c r="Y49" s="95">
        <v>968</v>
      </c>
      <c r="Z49" s="95">
        <v>0</v>
      </c>
      <c r="AA49" s="95">
        <v>686.4</v>
      </c>
      <c r="AB49" s="95">
        <v>0</v>
      </c>
      <c r="AC49" s="95">
        <v>16825.599999999999</v>
      </c>
      <c r="AD49" s="95">
        <v>16834.400000000001</v>
      </c>
      <c r="AE49" s="95">
        <v>0</v>
      </c>
      <c r="AF49" s="96">
        <v>0</v>
      </c>
      <c r="AG49" s="76"/>
      <c r="AH49" s="76"/>
      <c r="AI49" s="76"/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</row>
    <row r="50" spans="1:54" x14ac:dyDescent="0.2">
      <c r="A50" s="94" t="s">
        <v>12</v>
      </c>
      <c r="B50" s="95"/>
      <c r="C50" s="95"/>
      <c r="D50" s="95">
        <v>0</v>
      </c>
      <c r="E50" s="95">
        <v>0</v>
      </c>
      <c r="F50" s="95">
        <v>0</v>
      </c>
      <c r="G50" s="95">
        <v>0</v>
      </c>
      <c r="H50" s="95">
        <v>0</v>
      </c>
      <c r="I50" s="95">
        <v>0</v>
      </c>
      <c r="J50" s="95">
        <v>0</v>
      </c>
      <c r="K50" s="95"/>
      <c r="L50" s="95"/>
      <c r="M50" s="95">
        <v>0</v>
      </c>
      <c r="N50" s="95">
        <v>16816.8</v>
      </c>
      <c r="O50" s="95">
        <v>0</v>
      </c>
      <c r="P50" s="95">
        <v>0</v>
      </c>
      <c r="Q50" s="95">
        <v>0</v>
      </c>
      <c r="R50" s="95">
        <v>0</v>
      </c>
      <c r="S50" s="95">
        <v>5244.8</v>
      </c>
      <c r="T50" s="95">
        <v>0</v>
      </c>
      <c r="U50" s="95">
        <v>0</v>
      </c>
      <c r="V50" s="95">
        <v>3520</v>
      </c>
      <c r="W50" s="95">
        <v>0</v>
      </c>
      <c r="X50" s="95">
        <v>1531.2</v>
      </c>
      <c r="Y50" s="95">
        <v>1056</v>
      </c>
      <c r="Z50" s="95">
        <v>0</v>
      </c>
      <c r="AA50" s="95">
        <v>704</v>
      </c>
      <c r="AB50" s="95">
        <v>0</v>
      </c>
      <c r="AC50" s="95">
        <v>16121.6</v>
      </c>
      <c r="AD50" s="95">
        <v>16112.800000000001</v>
      </c>
      <c r="AE50" s="95">
        <v>0</v>
      </c>
      <c r="AF50" s="96">
        <v>0</v>
      </c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</row>
    <row r="51" spans="1:54" x14ac:dyDescent="0.2">
      <c r="A51" s="94" t="s">
        <v>13</v>
      </c>
      <c r="B51" s="95"/>
      <c r="C51" s="95"/>
      <c r="D51" s="95">
        <v>0</v>
      </c>
      <c r="E51" s="95">
        <v>0</v>
      </c>
      <c r="F51" s="95">
        <v>0</v>
      </c>
      <c r="G51" s="95">
        <v>0</v>
      </c>
      <c r="H51" s="95">
        <v>0</v>
      </c>
      <c r="I51" s="95">
        <v>0</v>
      </c>
      <c r="J51" s="95">
        <v>0</v>
      </c>
      <c r="K51" s="95"/>
      <c r="L51" s="95"/>
      <c r="M51" s="95">
        <v>0</v>
      </c>
      <c r="N51" s="95">
        <v>15972</v>
      </c>
      <c r="O51" s="95">
        <v>0</v>
      </c>
      <c r="P51" s="95">
        <v>0</v>
      </c>
      <c r="Q51" s="95">
        <v>0</v>
      </c>
      <c r="R51" s="95">
        <v>0</v>
      </c>
      <c r="S51" s="95">
        <v>3872</v>
      </c>
      <c r="T51" s="95">
        <v>0</v>
      </c>
      <c r="U51" s="95">
        <v>0</v>
      </c>
      <c r="V51" s="95">
        <v>3379.2000000000003</v>
      </c>
      <c r="W51" s="95">
        <v>0</v>
      </c>
      <c r="X51" s="95">
        <v>1460.8</v>
      </c>
      <c r="Y51" s="95">
        <v>1038.4000000000001</v>
      </c>
      <c r="Z51" s="95">
        <v>0</v>
      </c>
      <c r="AA51" s="95">
        <v>721.6</v>
      </c>
      <c r="AB51" s="95">
        <v>0</v>
      </c>
      <c r="AC51" s="95">
        <v>16473.599999999999</v>
      </c>
      <c r="AD51" s="95">
        <v>16473.599999999999</v>
      </c>
      <c r="AE51" s="95">
        <v>0</v>
      </c>
      <c r="AF51" s="96">
        <v>0</v>
      </c>
    </row>
    <row r="52" spans="1:54" x14ac:dyDescent="0.2">
      <c r="A52" s="94" t="s">
        <v>14</v>
      </c>
      <c r="B52" s="95"/>
      <c r="C52" s="95"/>
      <c r="D52" s="95">
        <v>0</v>
      </c>
      <c r="E52" s="95">
        <v>0</v>
      </c>
      <c r="F52" s="95">
        <v>0</v>
      </c>
      <c r="G52" s="95">
        <v>0</v>
      </c>
      <c r="H52" s="95">
        <v>0</v>
      </c>
      <c r="I52" s="95">
        <v>0</v>
      </c>
      <c r="J52" s="95">
        <v>0</v>
      </c>
      <c r="K52" s="95"/>
      <c r="L52" s="95"/>
      <c r="M52" s="95">
        <v>0</v>
      </c>
      <c r="N52" s="95">
        <v>17529.600000000002</v>
      </c>
      <c r="O52" s="95">
        <v>0</v>
      </c>
      <c r="P52" s="95">
        <v>0</v>
      </c>
      <c r="Q52" s="95">
        <v>0</v>
      </c>
      <c r="R52" s="95">
        <v>0</v>
      </c>
      <c r="S52" s="95">
        <v>4312</v>
      </c>
      <c r="T52" s="95">
        <v>0</v>
      </c>
      <c r="U52" s="95">
        <v>0</v>
      </c>
      <c r="V52" s="95">
        <v>3168</v>
      </c>
      <c r="W52" s="95">
        <v>0</v>
      </c>
      <c r="X52" s="95">
        <v>1355.2</v>
      </c>
      <c r="Y52" s="95">
        <v>1038.4000000000001</v>
      </c>
      <c r="Z52" s="95">
        <v>0</v>
      </c>
      <c r="AA52" s="95">
        <v>721.6</v>
      </c>
      <c r="AB52" s="95">
        <v>0</v>
      </c>
      <c r="AC52" s="95">
        <v>17283.2</v>
      </c>
      <c r="AD52" s="95">
        <v>17292</v>
      </c>
      <c r="AE52" s="95">
        <v>0</v>
      </c>
      <c r="AF52" s="96">
        <v>0</v>
      </c>
    </row>
    <row r="53" spans="1:54" x14ac:dyDescent="0.2">
      <c r="A53" s="94" t="s">
        <v>15</v>
      </c>
      <c r="B53" s="95"/>
      <c r="C53" s="95"/>
      <c r="D53" s="95">
        <v>0</v>
      </c>
      <c r="E53" s="95">
        <v>0</v>
      </c>
      <c r="F53" s="95">
        <v>0</v>
      </c>
      <c r="G53" s="95">
        <v>0</v>
      </c>
      <c r="H53" s="95">
        <v>0</v>
      </c>
      <c r="I53" s="95">
        <v>0</v>
      </c>
      <c r="J53" s="95">
        <v>0</v>
      </c>
      <c r="K53" s="95"/>
      <c r="L53" s="95"/>
      <c r="M53" s="95">
        <v>0</v>
      </c>
      <c r="N53" s="95">
        <v>14256</v>
      </c>
      <c r="O53" s="95">
        <v>0</v>
      </c>
      <c r="P53" s="95">
        <v>0</v>
      </c>
      <c r="Q53" s="95">
        <v>0</v>
      </c>
      <c r="R53" s="95">
        <v>0</v>
      </c>
      <c r="S53" s="95">
        <v>4188.8</v>
      </c>
      <c r="T53" s="95">
        <v>0</v>
      </c>
      <c r="U53" s="95">
        <v>0</v>
      </c>
      <c r="V53" s="95">
        <v>3414.4</v>
      </c>
      <c r="W53" s="95">
        <v>0</v>
      </c>
      <c r="X53" s="95">
        <v>1452</v>
      </c>
      <c r="Y53" s="95">
        <v>968</v>
      </c>
      <c r="Z53" s="95">
        <v>0</v>
      </c>
      <c r="AA53" s="95">
        <v>739.2</v>
      </c>
      <c r="AB53" s="95">
        <v>0</v>
      </c>
      <c r="AC53" s="95">
        <v>14643.2</v>
      </c>
      <c r="AD53" s="95">
        <v>14634.4</v>
      </c>
      <c r="AE53" s="95">
        <v>0</v>
      </c>
      <c r="AF53" s="96">
        <v>0</v>
      </c>
    </row>
    <row r="54" spans="1:54" x14ac:dyDescent="0.2">
      <c r="A54" s="94" t="s">
        <v>16</v>
      </c>
      <c r="B54" s="95"/>
      <c r="C54" s="95"/>
      <c r="D54" s="95">
        <v>0</v>
      </c>
      <c r="E54" s="95">
        <v>0</v>
      </c>
      <c r="F54" s="95">
        <v>0</v>
      </c>
      <c r="G54" s="95">
        <v>0</v>
      </c>
      <c r="H54" s="95">
        <v>0</v>
      </c>
      <c r="I54" s="95">
        <v>0</v>
      </c>
      <c r="J54" s="95">
        <v>0</v>
      </c>
      <c r="K54" s="95"/>
      <c r="L54" s="95"/>
      <c r="M54" s="95">
        <v>0</v>
      </c>
      <c r="N54" s="95">
        <v>18136.8</v>
      </c>
      <c r="O54" s="95">
        <v>0</v>
      </c>
      <c r="P54" s="95">
        <v>0</v>
      </c>
      <c r="Q54" s="95">
        <v>0</v>
      </c>
      <c r="R54" s="95">
        <v>0</v>
      </c>
      <c r="S54" s="95">
        <v>4488</v>
      </c>
      <c r="T54" s="95">
        <v>0</v>
      </c>
      <c r="U54" s="95">
        <v>0</v>
      </c>
      <c r="V54" s="95">
        <v>3555.2000000000003</v>
      </c>
      <c r="W54" s="95">
        <v>0</v>
      </c>
      <c r="X54" s="95">
        <v>1522.4</v>
      </c>
      <c r="Y54" s="95">
        <v>1020.8000000000001</v>
      </c>
      <c r="Z54" s="95">
        <v>0</v>
      </c>
      <c r="AA54" s="95">
        <v>721.6</v>
      </c>
      <c r="AB54" s="95">
        <v>0</v>
      </c>
      <c r="AC54" s="95">
        <v>18304</v>
      </c>
      <c r="AD54" s="95">
        <v>18304</v>
      </c>
      <c r="AE54" s="95">
        <v>0</v>
      </c>
      <c r="AF54" s="96">
        <v>0</v>
      </c>
    </row>
    <row r="55" spans="1:54" x14ac:dyDescent="0.2">
      <c r="A55" s="94" t="s">
        <v>17</v>
      </c>
      <c r="B55" s="95"/>
      <c r="C55" s="95"/>
      <c r="D55" s="95">
        <v>0</v>
      </c>
      <c r="E55" s="95">
        <v>0</v>
      </c>
      <c r="F55" s="95">
        <v>0</v>
      </c>
      <c r="G55" s="95">
        <v>0</v>
      </c>
      <c r="H55" s="95">
        <v>0</v>
      </c>
      <c r="I55" s="95">
        <v>0</v>
      </c>
      <c r="J55" s="95">
        <v>0</v>
      </c>
      <c r="K55" s="95"/>
      <c r="L55" s="95"/>
      <c r="M55" s="95">
        <v>0</v>
      </c>
      <c r="N55" s="95">
        <v>17054.400000000001</v>
      </c>
      <c r="O55" s="95">
        <v>0</v>
      </c>
      <c r="P55" s="95">
        <v>0</v>
      </c>
      <c r="Q55" s="95">
        <v>0</v>
      </c>
      <c r="R55" s="95">
        <v>0</v>
      </c>
      <c r="S55" s="95">
        <v>3995.2000000000003</v>
      </c>
      <c r="T55" s="95">
        <v>0</v>
      </c>
      <c r="U55" s="95">
        <v>0</v>
      </c>
      <c r="V55" s="95">
        <v>3555.2000000000003</v>
      </c>
      <c r="W55" s="95">
        <v>0</v>
      </c>
      <c r="X55" s="95">
        <v>1496</v>
      </c>
      <c r="Y55" s="95">
        <v>1038.4000000000001</v>
      </c>
      <c r="Z55" s="95">
        <v>0</v>
      </c>
      <c r="AA55" s="95">
        <v>739.2</v>
      </c>
      <c r="AB55" s="95">
        <v>0</v>
      </c>
      <c r="AC55" s="95">
        <v>17635.2</v>
      </c>
      <c r="AD55" s="95">
        <v>17635.2</v>
      </c>
      <c r="AE55" s="95">
        <v>0</v>
      </c>
      <c r="AF55" s="96">
        <v>0</v>
      </c>
    </row>
    <row r="56" spans="1:54" x14ac:dyDescent="0.2">
      <c r="A56" s="94" t="s">
        <v>18</v>
      </c>
      <c r="B56" s="95"/>
      <c r="C56" s="95"/>
      <c r="D56" s="95">
        <v>0</v>
      </c>
      <c r="E56" s="95">
        <v>0</v>
      </c>
      <c r="F56" s="95">
        <v>0</v>
      </c>
      <c r="G56" s="95">
        <v>0</v>
      </c>
      <c r="H56" s="95">
        <v>0</v>
      </c>
      <c r="I56" s="95">
        <v>0</v>
      </c>
      <c r="J56" s="95">
        <v>0</v>
      </c>
      <c r="K56" s="95"/>
      <c r="L56" s="95"/>
      <c r="M56" s="95">
        <v>0</v>
      </c>
      <c r="N56" s="95">
        <v>16552.8</v>
      </c>
      <c r="O56" s="95">
        <v>0</v>
      </c>
      <c r="P56" s="95">
        <v>0</v>
      </c>
      <c r="Q56" s="95">
        <v>0</v>
      </c>
      <c r="R56" s="95">
        <v>0</v>
      </c>
      <c r="S56" s="95">
        <v>4435.2</v>
      </c>
      <c r="T56" s="95">
        <v>0</v>
      </c>
      <c r="U56" s="95">
        <v>0</v>
      </c>
      <c r="V56" s="95">
        <v>3432</v>
      </c>
      <c r="W56" s="95">
        <v>0</v>
      </c>
      <c r="X56" s="95">
        <v>1504.8</v>
      </c>
      <c r="Y56" s="95">
        <v>1038.4000000000001</v>
      </c>
      <c r="Z56" s="95">
        <v>0</v>
      </c>
      <c r="AA56" s="95">
        <v>704</v>
      </c>
      <c r="AB56" s="95">
        <v>0</v>
      </c>
      <c r="AC56" s="95">
        <v>16825.599999999999</v>
      </c>
      <c r="AD56" s="95">
        <v>16834.400000000001</v>
      </c>
      <c r="AE56" s="95">
        <v>0</v>
      </c>
      <c r="AF56" s="96">
        <v>0</v>
      </c>
    </row>
    <row r="57" spans="1:54" x14ac:dyDescent="0.2">
      <c r="A57" s="94" t="s">
        <v>19</v>
      </c>
      <c r="B57" s="95"/>
      <c r="C57" s="95"/>
      <c r="D57" s="95">
        <v>0</v>
      </c>
      <c r="E57" s="95">
        <v>0</v>
      </c>
      <c r="F57" s="95">
        <v>0</v>
      </c>
      <c r="G57" s="95">
        <v>0</v>
      </c>
      <c r="H57" s="95">
        <v>0</v>
      </c>
      <c r="I57" s="95">
        <v>0</v>
      </c>
      <c r="J57" s="95">
        <v>0</v>
      </c>
      <c r="K57" s="95"/>
      <c r="L57" s="95"/>
      <c r="M57" s="95">
        <v>0</v>
      </c>
      <c r="N57" s="95">
        <v>18136.8</v>
      </c>
      <c r="O57" s="95">
        <v>0</v>
      </c>
      <c r="P57" s="95">
        <v>0</v>
      </c>
      <c r="Q57" s="95">
        <v>0</v>
      </c>
      <c r="R57" s="95">
        <v>0</v>
      </c>
      <c r="S57" s="95">
        <v>4875.2</v>
      </c>
      <c r="T57" s="95">
        <v>0</v>
      </c>
      <c r="U57" s="95">
        <v>0</v>
      </c>
      <c r="V57" s="95">
        <v>3889.6</v>
      </c>
      <c r="W57" s="95">
        <v>0</v>
      </c>
      <c r="X57" s="95">
        <v>1672</v>
      </c>
      <c r="Y57" s="95">
        <v>985.6</v>
      </c>
      <c r="Z57" s="95">
        <v>0</v>
      </c>
      <c r="AA57" s="95">
        <v>704</v>
      </c>
      <c r="AB57" s="95">
        <v>0</v>
      </c>
      <c r="AC57" s="95">
        <v>18656</v>
      </c>
      <c r="AD57" s="95">
        <v>18647.2</v>
      </c>
      <c r="AE57" s="95">
        <v>0</v>
      </c>
      <c r="AF57" s="96">
        <v>0</v>
      </c>
    </row>
    <row r="58" spans="1:54" x14ac:dyDescent="0.2">
      <c r="A58" s="94" t="s">
        <v>20</v>
      </c>
      <c r="B58" s="95"/>
      <c r="C58" s="95"/>
      <c r="D58" s="95">
        <v>0</v>
      </c>
      <c r="E58" s="95">
        <v>0</v>
      </c>
      <c r="F58" s="95">
        <v>0</v>
      </c>
      <c r="G58" s="95">
        <v>0</v>
      </c>
      <c r="H58" s="95">
        <v>0</v>
      </c>
      <c r="I58" s="95">
        <v>0</v>
      </c>
      <c r="J58" s="95">
        <v>0</v>
      </c>
      <c r="K58" s="95"/>
      <c r="L58" s="95"/>
      <c r="M58" s="95">
        <v>0</v>
      </c>
      <c r="N58" s="95">
        <v>16869.599999999999</v>
      </c>
      <c r="O58" s="95">
        <v>0</v>
      </c>
      <c r="P58" s="95">
        <v>0</v>
      </c>
      <c r="Q58" s="95">
        <v>0</v>
      </c>
      <c r="R58" s="95">
        <v>0</v>
      </c>
      <c r="S58" s="95">
        <v>4576</v>
      </c>
      <c r="T58" s="95">
        <v>0</v>
      </c>
      <c r="U58" s="95">
        <v>0</v>
      </c>
      <c r="V58" s="95">
        <v>3977.6</v>
      </c>
      <c r="W58" s="95">
        <v>0</v>
      </c>
      <c r="X58" s="95">
        <v>1716</v>
      </c>
      <c r="Y58" s="95">
        <v>915.2</v>
      </c>
      <c r="Z58" s="95">
        <v>0</v>
      </c>
      <c r="AA58" s="95">
        <v>704</v>
      </c>
      <c r="AB58" s="95">
        <v>0</v>
      </c>
      <c r="AC58" s="95">
        <v>18022.400000000001</v>
      </c>
      <c r="AD58" s="95">
        <v>18013.600000000002</v>
      </c>
      <c r="AE58" s="95">
        <v>0</v>
      </c>
      <c r="AF58" s="96">
        <v>0</v>
      </c>
    </row>
    <row r="59" spans="1:54" x14ac:dyDescent="0.2">
      <c r="A59" s="94" t="s">
        <v>21</v>
      </c>
      <c r="B59" s="95"/>
      <c r="C59" s="95"/>
      <c r="D59" s="95">
        <v>0</v>
      </c>
      <c r="E59" s="95">
        <v>0</v>
      </c>
      <c r="F59" s="95">
        <v>0</v>
      </c>
      <c r="G59" s="95">
        <v>0</v>
      </c>
      <c r="H59" s="95">
        <v>0</v>
      </c>
      <c r="I59" s="95">
        <v>0</v>
      </c>
      <c r="J59" s="95">
        <v>0</v>
      </c>
      <c r="K59" s="95"/>
      <c r="L59" s="95"/>
      <c r="M59" s="95">
        <v>0</v>
      </c>
      <c r="N59" s="95">
        <v>12724.800000000001</v>
      </c>
      <c r="O59" s="95">
        <v>0</v>
      </c>
      <c r="P59" s="95">
        <v>0</v>
      </c>
      <c r="Q59" s="95">
        <v>0</v>
      </c>
      <c r="R59" s="95">
        <v>0</v>
      </c>
      <c r="S59" s="95">
        <v>3696</v>
      </c>
      <c r="T59" s="95">
        <v>0</v>
      </c>
      <c r="U59" s="95">
        <v>0</v>
      </c>
      <c r="V59" s="95">
        <v>3942.4</v>
      </c>
      <c r="W59" s="95">
        <v>0</v>
      </c>
      <c r="X59" s="95">
        <v>1689.6000000000001</v>
      </c>
      <c r="Y59" s="95">
        <v>932.80000000000007</v>
      </c>
      <c r="Z59" s="95">
        <v>0</v>
      </c>
      <c r="AA59" s="95">
        <v>721.6</v>
      </c>
      <c r="AB59" s="95">
        <v>0</v>
      </c>
      <c r="AC59" s="95">
        <v>14819.2</v>
      </c>
      <c r="AD59" s="95">
        <v>14836.800000000001</v>
      </c>
      <c r="AE59" s="95">
        <v>0</v>
      </c>
      <c r="AF59" s="96">
        <v>0</v>
      </c>
    </row>
    <row r="60" spans="1:54" x14ac:dyDescent="0.2">
      <c r="A60" s="94" t="s">
        <v>22</v>
      </c>
      <c r="B60" s="95"/>
      <c r="C60" s="95"/>
      <c r="D60" s="95">
        <v>0</v>
      </c>
      <c r="E60" s="95">
        <v>0</v>
      </c>
      <c r="F60" s="95">
        <v>0</v>
      </c>
      <c r="G60" s="95">
        <v>0</v>
      </c>
      <c r="H60" s="95">
        <v>0</v>
      </c>
      <c r="I60" s="95">
        <v>0</v>
      </c>
      <c r="J60" s="95">
        <v>0</v>
      </c>
      <c r="K60" s="95"/>
      <c r="L60" s="95"/>
      <c r="M60" s="95">
        <v>0</v>
      </c>
      <c r="N60" s="95">
        <v>12302.4</v>
      </c>
      <c r="O60" s="95">
        <v>0</v>
      </c>
      <c r="P60" s="95">
        <v>0</v>
      </c>
      <c r="Q60" s="95">
        <v>0</v>
      </c>
      <c r="R60" s="95">
        <v>0</v>
      </c>
      <c r="S60" s="95">
        <v>4593.6000000000004</v>
      </c>
      <c r="T60" s="95">
        <v>0</v>
      </c>
      <c r="U60" s="95">
        <v>0</v>
      </c>
      <c r="V60" s="95">
        <v>4787.2</v>
      </c>
      <c r="W60" s="95">
        <v>0</v>
      </c>
      <c r="X60" s="95">
        <v>2147.1999999999998</v>
      </c>
      <c r="Y60" s="95">
        <v>880</v>
      </c>
      <c r="Z60" s="95">
        <v>0</v>
      </c>
      <c r="AA60" s="95">
        <v>721.6</v>
      </c>
      <c r="AB60" s="95">
        <v>0</v>
      </c>
      <c r="AC60" s="95">
        <v>15382.4</v>
      </c>
      <c r="AD60" s="95">
        <v>15373.6</v>
      </c>
      <c r="AE60" s="95">
        <v>0</v>
      </c>
      <c r="AF60" s="96">
        <v>0</v>
      </c>
    </row>
    <row r="61" spans="1:54" x14ac:dyDescent="0.2">
      <c r="A61" s="94" t="s">
        <v>23</v>
      </c>
      <c r="B61" s="95"/>
      <c r="C61" s="95"/>
      <c r="D61" s="95">
        <v>0</v>
      </c>
      <c r="E61" s="95">
        <v>0</v>
      </c>
      <c r="F61" s="95">
        <v>0</v>
      </c>
      <c r="G61" s="95">
        <v>0</v>
      </c>
      <c r="H61" s="95">
        <v>0</v>
      </c>
      <c r="I61" s="95">
        <v>0</v>
      </c>
      <c r="J61" s="95">
        <v>0</v>
      </c>
      <c r="K61" s="95"/>
      <c r="L61" s="95"/>
      <c r="M61" s="95">
        <v>0</v>
      </c>
      <c r="N61" s="95">
        <v>8025.6</v>
      </c>
      <c r="O61" s="95">
        <v>0</v>
      </c>
      <c r="P61" s="95">
        <v>0</v>
      </c>
      <c r="Q61" s="95">
        <v>0</v>
      </c>
      <c r="R61" s="95">
        <v>0</v>
      </c>
      <c r="S61" s="95">
        <v>3291.2000000000003</v>
      </c>
      <c r="T61" s="95">
        <v>0</v>
      </c>
      <c r="U61" s="95">
        <v>0</v>
      </c>
      <c r="V61" s="95">
        <v>3555.2000000000003</v>
      </c>
      <c r="W61" s="95">
        <v>0</v>
      </c>
      <c r="X61" s="95">
        <v>1540</v>
      </c>
      <c r="Y61" s="95">
        <v>1020.8000000000001</v>
      </c>
      <c r="Z61" s="95">
        <v>0</v>
      </c>
      <c r="AA61" s="95">
        <v>686.4</v>
      </c>
      <c r="AB61" s="95">
        <v>0</v>
      </c>
      <c r="AC61" s="95">
        <v>9468.8000000000011</v>
      </c>
      <c r="AD61" s="95">
        <v>9468.8000000000011</v>
      </c>
      <c r="AE61" s="95">
        <v>0</v>
      </c>
      <c r="AF61" s="96">
        <v>0</v>
      </c>
    </row>
    <row r="62" spans="1:54" x14ac:dyDescent="0.2">
      <c r="A62" s="94" t="s">
        <v>24</v>
      </c>
      <c r="B62" s="95"/>
      <c r="C62" s="95"/>
      <c r="D62" s="95">
        <v>0</v>
      </c>
      <c r="E62" s="95">
        <v>0</v>
      </c>
      <c r="F62" s="95">
        <v>0</v>
      </c>
      <c r="G62" s="95">
        <v>0</v>
      </c>
      <c r="H62" s="95">
        <v>0</v>
      </c>
      <c r="I62" s="95">
        <v>0</v>
      </c>
      <c r="J62" s="95">
        <v>0</v>
      </c>
      <c r="K62" s="95"/>
      <c r="L62" s="95"/>
      <c r="M62" s="95">
        <v>0</v>
      </c>
      <c r="N62" s="95">
        <v>9504</v>
      </c>
      <c r="O62" s="95">
        <v>0</v>
      </c>
      <c r="P62" s="95">
        <v>0</v>
      </c>
      <c r="Q62" s="95">
        <v>0</v>
      </c>
      <c r="R62" s="95">
        <v>0</v>
      </c>
      <c r="S62" s="95">
        <v>3484.8</v>
      </c>
      <c r="T62" s="95">
        <v>0</v>
      </c>
      <c r="U62" s="95">
        <v>0</v>
      </c>
      <c r="V62" s="95">
        <v>3361.6</v>
      </c>
      <c r="W62" s="95">
        <v>0</v>
      </c>
      <c r="X62" s="95">
        <v>1443.2</v>
      </c>
      <c r="Y62" s="95">
        <v>1144</v>
      </c>
      <c r="Z62" s="95">
        <v>0</v>
      </c>
      <c r="AA62" s="95">
        <v>686.4</v>
      </c>
      <c r="AB62" s="95">
        <v>0</v>
      </c>
      <c r="AC62" s="95">
        <v>10542.4</v>
      </c>
      <c r="AD62" s="95">
        <v>10542.4</v>
      </c>
      <c r="AE62" s="95">
        <v>0</v>
      </c>
      <c r="AF62" s="96">
        <v>0</v>
      </c>
    </row>
    <row r="63" spans="1:54" x14ac:dyDescent="0.2">
      <c r="A63" s="94" t="s">
        <v>25</v>
      </c>
      <c r="B63" s="95"/>
      <c r="C63" s="95"/>
      <c r="D63" s="95">
        <v>0</v>
      </c>
      <c r="E63" s="95">
        <v>0</v>
      </c>
      <c r="F63" s="95">
        <v>0</v>
      </c>
      <c r="G63" s="95">
        <v>0</v>
      </c>
      <c r="H63" s="95">
        <v>0</v>
      </c>
      <c r="I63" s="95">
        <v>0</v>
      </c>
      <c r="J63" s="95">
        <v>0</v>
      </c>
      <c r="K63" s="95"/>
      <c r="L63" s="95"/>
      <c r="M63" s="95">
        <v>0</v>
      </c>
      <c r="N63" s="95">
        <v>12487.2</v>
      </c>
      <c r="O63" s="95">
        <v>0</v>
      </c>
      <c r="P63" s="95">
        <v>0</v>
      </c>
      <c r="Q63" s="95">
        <v>0</v>
      </c>
      <c r="R63" s="95">
        <v>0</v>
      </c>
      <c r="S63" s="95">
        <v>4294.3999999999996</v>
      </c>
      <c r="T63" s="95">
        <v>0</v>
      </c>
      <c r="U63" s="95">
        <v>0</v>
      </c>
      <c r="V63" s="95">
        <v>3960</v>
      </c>
      <c r="W63" s="95">
        <v>0</v>
      </c>
      <c r="X63" s="95">
        <v>1751.2</v>
      </c>
      <c r="Y63" s="95">
        <v>1126.4000000000001</v>
      </c>
      <c r="Z63" s="95">
        <v>0</v>
      </c>
      <c r="AA63" s="95">
        <v>633.6</v>
      </c>
      <c r="AB63" s="95">
        <v>0</v>
      </c>
      <c r="AC63" s="95">
        <v>14009.6</v>
      </c>
      <c r="AD63" s="95">
        <v>14000.800000000001</v>
      </c>
      <c r="AE63" s="95">
        <v>0</v>
      </c>
      <c r="AF63" s="96">
        <v>0</v>
      </c>
    </row>
    <row r="64" spans="1:54" ht="13.5" thickBot="1" x14ac:dyDescent="0.25">
      <c r="A64" s="97" t="s">
        <v>26</v>
      </c>
      <c r="B64" s="98"/>
      <c r="C64" s="98"/>
      <c r="D64" s="98">
        <v>0</v>
      </c>
      <c r="E64" s="98">
        <v>0</v>
      </c>
      <c r="F64" s="98">
        <v>0</v>
      </c>
      <c r="G64" s="98">
        <v>0</v>
      </c>
      <c r="H64" s="98">
        <v>0</v>
      </c>
      <c r="I64" s="98">
        <v>0</v>
      </c>
      <c r="J64" s="98">
        <v>0</v>
      </c>
      <c r="K64" s="98"/>
      <c r="L64" s="98"/>
      <c r="M64" s="98">
        <v>0</v>
      </c>
      <c r="N64" s="98">
        <v>12830.4</v>
      </c>
      <c r="O64" s="98">
        <v>0</v>
      </c>
      <c r="P64" s="98">
        <v>0</v>
      </c>
      <c r="Q64" s="98">
        <v>0</v>
      </c>
      <c r="R64" s="98">
        <v>0</v>
      </c>
      <c r="S64" s="98">
        <v>4875.2</v>
      </c>
      <c r="T64" s="98">
        <v>0</v>
      </c>
      <c r="U64" s="98">
        <v>0</v>
      </c>
      <c r="V64" s="98">
        <v>4558.4000000000005</v>
      </c>
      <c r="W64" s="98">
        <v>0</v>
      </c>
      <c r="X64" s="98">
        <v>1988.8</v>
      </c>
      <c r="Y64" s="98">
        <v>1108.8</v>
      </c>
      <c r="Z64" s="98">
        <v>0</v>
      </c>
      <c r="AA64" s="98">
        <v>651.20000000000005</v>
      </c>
      <c r="AB64" s="98">
        <v>0</v>
      </c>
      <c r="AC64" s="98">
        <v>14766.4</v>
      </c>
      <c r="AD64" s="98">
        <v>14775.2</v>
      </c>
      <c r="AE64" s="98">
        <v>0</v>
      </c>
      <c r="AF64" s="99">
        <v>0</v>
      </c>
    </row>
    <row r="65" spans="1:32" x14ac:dyDescent="0.2">
      <c r="A65" s="82" t="s">
        <v>2</v>
      </c>
      <c r="B65" s="86">
        <v>0</v>
      </c>
      <c r="C65" s="86">
        <v>0</v>
      </c>
      <c r="D65" s="86">
        <v>0</v>
      </c>
      <c r="E65" s="86">
        <v>1.2</v>
      </c>
      <c r="F65" s="86">
        <v>0</v>
      </c>
      <c r="G65" s="86">
        <v>0</v>
      </c>
      <c r="H65" s="86">
        <v>0</v>
      </c>
      <c r="I65" s="86">
        <v>0</v>
      </c>
      <c r="J65" s="86">
        <v>0</v>
      </c>
      <c r="K65" s="86">
        <v>0</v>
      </c>
      <c r="L65" s="86">
        <v>0</v>
      </c>
      <c r="M65" s="86">
        <v>0</v>
      </c>
      <c r="N65" s="86">
        <v>323426.40000000002</v>
      </c>
      <c r="O65" s="86">
        <v>0</v>
      </c>
      <c r="P65" s="86">
        <v>0</v>
      </c>
      <c r="Q65" s="86">
        <v>0</v>
      </c>
      <c r="R65" s="86">
        <v>0</v>
      </c>
      <c r="S65" s="86">
        <v>100003.2</v>
      </c>
      <c r="T65" s="86">
        <v>0</v>
      </c>
      <c r="U65" s="86">
        <v>0</v>
      </c>
      <c r="V65" s="86">
        <v>99651.199999999997</v>
      </c>
      <c r="W65" s="86">
        <v>0</v>
      </c>
      <c r="X65" s="86">
        <v>44263.999999999993</v>
      </c>
      <c r="Y65" s="86">
        <v>23689.599999999999</v>
      </c>
      <c r="Z65" s="86">
        <v>0</v>
      </c>
      <c r="AA65" s="86">
        <v>16332.800000000003</v>
      </c>
      <c r="AB65" s="86">
        <v>0</v>
      </c>
      <c r="AC65" s="86">
        <v>371272.00000000012</v>
      </c>
      <c r="AD65" s="86">
        <v>371280.79999999993</v>
      </c>
      <c r="AE65" s="86">
        <v>0</v>
      </c>
      <c r="AF65" s="86">
        <v>0</v>
      </c>
    </row>
    <row r="70" spans="1:32" ht="15.75" x14ac:dyDescent="0.2">
      <c r="A70" s="124" t="s">
        <v>99</v>
      </c>
      <c r="B70" s="124"/>
      <c r="C70" s="124"/>
      <c r="D70" s="124"/>
      <c r="E70" s="124"/>
      <c r="F70" s="124"/>
      <c r="G70" s="124"/>
      <c r="H70" s="100"/>
      <c r="I70" s="100"/>
      <c r="J70" s="100"/>
      <c r="K70" s="100"/>
    </row>
    <row r="71" spans="1:32" ht="13.5" thickBot="1" x14ac:dyDescent="0.25">
      <c r="A71" s="125"/>
      <c r="B71" s="125"/>
      <c r="C71" s="125"/>
      <c r="D71" s="125"/>
      <c r="E71" s="125"/>
      <c r="F71" s="125"/>
      <c r="G71" s="125"/>
      <c r="H71" s="101"/>
      <c r="I71" s="101"/>
      <c r="J71" s="101"/>
      <c r="K71" s="101"/>
    </row>
    <row r="72" spans="1:32" ht="13.5" thickBot="1" x14ac:dyDescent="0.25">
      <c r="A72" s="126" t="s">
        <v>72</v>
      </c>
      <c r="B72" s="127"/>
      <c r="C72" s="102" t="s">
        <v>73</v>
      </c>
      <c r="D72" s="102" t="s">
        <v>74</v>
      </c>
      <c r="E72" s="102" t="s">
        <v>75</v>
      </c>
      <c r="F72" s="103"/>
      <c r="G72" s="103"/>
      <c r="H72" s="101"/>
      <c r="I72" s="101"/>
      <c r="J72" s="101"/>
      <c r="K72" s="101"/>
    </row>
    <row r="73" spans="1:32" ht="38.25" x14ac:dyDescent="0.2">
      <c r="A73" s="104" t="s">
        <v>76</v>
      </c>
      <c r="B73" s="105" t="s">
        <v>77</v>
      </c>
      <c r="C73" s="106">
        <v>125000</v>
      </c>
      <c r="D73" s="106">
        <v>125000</v>
      </c>
      <c r="E73" s="106">
        <v>125000</v>
      </c>
      <c r="F73" s="103"/>
      <c r="G73" s="103"/>
      <c r="H73" s="101"/>
      <c r="I73" s="101"/>
      <c r="J73" s="101"/>
      <c r="K73" s="101"/>
    </row>
    <row r="74" spans="1:32" ht="38.25" x14ac:dyDescent="0.2">
      <c r="A74" s="107" t="s">
        <v>78</v>
      </c>
      <c r="B74" s="108" t="s">
        <v>79</v>
      </c>
      <c r="C74" s="109">
        <v>6.8</v>
      </c>
      <c r="D74" s="109">
        <v>6.8</v>
      </c>
      <c r="E74" s="109">
        <v>6.8</v>
      </c>
      <c r="F74" s="103"/>
      <c r="G74" s="103"/>
      <c r="H74" s="101"/>
      <c r="I74" s="101"/>
      <c r="J74" s="101"/>
      <c r="K74" s="101"/>
    </row>
    <row r="75" spans="1:32" ht="38.25" x14ac:dyDescent="0.2">
      <c r="A75" s="107" t="s">
        <v>80</v>
      </c>
      <c r="B75" s="108" t="s">
        <v>81</v>
      </c>
      <c r="C75" s="109">
        <v>22.6</v>
      </c>
      <c r="D75" s="109">
        <v>22.6</v>
      </c>
      <c r="E75" s="109">
        <v>22.6</v>
      </c>
      <c r="F75" s="110"/>
      <c r="G75" s="110"/>
      <c r="H75" s="101"/>
      <c r="I75" s="101"/>
      <c r="J75" s="101"/>
      <c r="K75" s="101"/>
    </row>
    <row r="76" spans="1:32" ht="38.25" x14ac:dyDescent="0.2">
      <c r="A76" s="107" t="s">
        <v>82</v>
      </c>
      <c r="B76" s="108" t="s">
        <v>83</v>
      </c>
      <c r="C76" s="109">
        <v>1.19</v>
      </c>
      <c r="D76" s="109">
        <v>1.19</v>
      </c>
      <c r="E76" s="109">
        <v>1.19</v>
      </c>
      <c r="F76" s="110"/>
      <c r="G76" s="110"/>
      <c r="H76" s="101"/>
      <c r="I76" s="101"/>
      <c r="J76" s="101"/>
      <c r="K76" s="101"/>
    </row>
    <row r="77" spans="1:32" ht="51" x14ac:dyDescent="0.2">
      <c r="A77" s="107" t="s">
        <v>84</v>
      </c>
      <c r="B77" s="108" t="s">
        <v>85</v>
      </c>
      <c r="C77" s="109">
        <v>10.5</v>
      </c>
      <c r="D77" s="109">
        <v>10.5</v>
      </c>
      <c r="E77" s="109">
        <v>10.5</v>
      </c>
      <c r="F77" s="103" t="s">
        <v>86</v>
      </c>
      <c r="G77" s="103" t="s">
        <v>87</v>
      </c>
      <c r="H77" s="101"/>
      <c r="I77" s="111" t="s">
        <v>88</v>
      </c>
      <c r="J77" s="103" t="s">
        <v>87</v>
      </c>
      <c r="K77" s="101"/>
    </row>
    <row r="78" spans="1:32" x14ac:dyDescent="0.2">
      <c r="A78" s="128" t="s">
        <v>89</v>
      </c>
      <c r="B78" s="108" t="s">
        <v>90</v>
      </c>
      <c r="C78" s="112">
        <f>D10</f>
        <v>28</v>
      </c>
      <c r="D78" s="113">
        <f>D16</f>
        <v>32</v>
      </c>
      <c r="E78" s="113">
        <f>D28</f>
        <v>32</v>
      </c>
      <c r="F78" s="114">
        <f>C78/1000</f>
        <v>2.8000000000000001E-2</v>
      </c>
      <c r="G78" s="114">
        <f>C79/1000</f>
        <v>0</v>
      </c>
      <c r="H78" s="111">
        <v>4</v>
      </c>
      <c r="I78" s="115">
        <f>N10/1000+F78</f>
        <v>55.547200000000004</v>
      </c>
      <c r="J78" s="115">
        <f>N44/1000+G78</f>
        <v>15.5496</v>
      </c>
      <c r="K78" s="101"/>
    </row>
    <row r="79" spans="1:32" x14ac:dyDescent="0.2">
      <c r="A79" s="129"/>
      <c r="B79" s="108" t="s">
        <v>91</v>
      </c>
      <c r="C79" s="113">
        <f>H44</f>
        <v>0</v>
      </c>
      <c r="D79" s="113">
        <f>H48</f>
        <v>0</v>
      </c>
      <c r="E79" s="113">
        <f>H60</f>
        <v>0</v>
      </c>
      <c r="F79" s="114">
        <f>D78/1000</f>
        <v>3.2000000000000001E-2</v>
      </c>
      <c r="G79" s="114">
        <f>D79/1000</f>
        <v>0</v>
      </c>
      <c r="H79" s="111">
        <v>10</v>
      </c>
      <c r="I79" s="115">
        <f>N16/1000+F79</f>
        <v>61.808</v>
      </c>
      <c r="J79" s="115">
        <f>N50/1000+G79</f>
        <v>16.816800000000001</v>
      </c>
      <c r="K79" s="101"/>
    </row>
    <row r="80" spans="1:32" x14ac:dyDescent="0.2">
      <c r="A80" s="130"/>
      <c r="B80" s="108" t="s">
        <v>92</v>
      </c>
      <c r="C80" s="116">
        <f>SQRT(C78^2+C79^2)</f>
        <v>28</v>
      </c>
      <c r="D80" s="116">
        <f>SQRT(D78^2+D79^2)</f>
        <v>32</v>
      </c>
      <c r="E80" s="116">
        <f>SQRT(E78^2+E79^2)</f>
        <v>32</v>
      </c>
      <c r="F80" s="114">
        <f>E78/1000</f>
        <v>3.2000000000000001E-2</v>
      </c>
      <c r="G80" s="114">
        <f>E79/1000</f>
        <v>0</v>
      </c>
      <c r="H80" s="111">
        <v>22</v>
      </c>
      <c r="I80" s="115">
        <f>N28/1000+F80</f>
        <v>53.650399999999998</v>
      </c>
      <c r="J80" s="115">
        <f>N62/1000+G80</f>
        <v>9.5039999999999996</v>
      </c>
      <c r="K80" s="101"/>
    </row>
    <row r="81" spans="1:11" ht="39" thickBot="1" x14ac:dyDescent="0.25">
      <c r="A81" s="117" t="s">
        <v>93</v>
      </c>
      <c r="B81" s="118" t="s">
        <v>94</v>
      </c>
      <c r="C81" s="119">
        <f>C80/C73</f>
        <v>2.24E-4</v>
      </c>
      <c r="D81" s="119">
        <f>D80/D73</f>
        <v>2.5599999999999999E-4</v>
      </c>
      <c r="E81" s="119">
        <f>E80/E73</f>
        <v>2.5599999999999999E-4</v>
      </c>
      <c r="F81" s="110"/>
      <c r="G81" s="110"/>
      <c r="H81" s="101"/>
      <c r="I81" s="101"/>
      <c r="J81" s="101"/>
      <c r="K81" s="101"/>
    </row>
    <row r="82" spans="1:11" ht="38.25" x14ac:dyDescent="0.2">
      <c r="A82" s="104" t="s">
        <v>95</v>
      </c>
      <c r="B82" s="105" t="s">
        <v>96</v>
      </c>
      <c r="C82" s="120">
        <f>C75*C81^2+C74</f>
        <v>6.8000011339775996</v>
      </c>
      <c r="D82" s="120">
        <f>D75*D81^2+D74</f>
        <v>6.8000014811135996</v>
      </c>
      <c r="E82" s="120">
        <f>E75*E81^2+E74</f>
        <v>6.8000014811135996</v>
      </c>
      <c r="F82" s="110"/>
      <c r="G82" s="110"/>
      <c r="H82" s="101"/>
      <c r="I82" s="101"/>
      <c r="J82" s="101"/>
      <c r="K82" s="101"/>
    </row>
    <row r="83" spans="1:11" ht="51.75" thickBot="1" x14ac:dyDescent="0.25">
      <c r="A83" s="121" t="s">
        <v>97</v>
      </c>
      <c r="B83" s="122" t="s">
        <v>98</v>
      </c>
      <c r="C83" s="123">
        <f>(C77*C81^2+C76)/100*C73</f>
        <v>1487.5006585599999</v>
      </c>
      <c r="D83" s="123">
        <f>(D77*D81^2+D76)/100*D73</f>
        <v>1487.5008601599998</v>
      </c>
      <c r="E83" s="123">
        <f>(E77*E81^2+E76)/100*E73</f>
        <v>1487.5008601599998</v>
      </c>
      <c r="F83" s="110"/>
      <c r="G83" s="110"/>
      <c r="H83" s="101"/>
      <c r="I83" s="101"/>
      <c r="J83" s="101"/>
      <c r="K83" s="101"/>
    </row>
  </sheetData>
  <mergeCells count="3">
    <mergeCell ref="A70:G71"/>
    <mergeCell ref="A72:B72"/>
    <mergeCell ref="A78:A80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59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220 кВ Октябрьская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0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2019-07-16T10:55:02Z</dcterms:modified>
</cp:coreProperties>
</file>