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6" i="3" l="1"/>
  <c r="D86" i="3"/>
  <c r="C86" i="3"/>
  <c r="E85" i="3"/>
  <c r="D85" i="3"/>
  <c r="C85" i="3"/>
  <c r="E83" i="3"/>
  <c r="D83" i="3"/>
  <c r="C83" i="3"/>
  <c r="E82" i="3"/>
  <c r="D82" i="3"/>
  <c r="C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7" i="3"/>
  <c r="E90" i="3" s="1"/>
  <c r="E84" i="3"/>
  <c r="E89" i="3" s="1"/>
  <c r="K83" i="3"/>
  <c r="J83" i="3"/>
  <c r="I83" i="3"/>
  <c r="N83" i="3"/>
  <c r="K82" i="3"/>
  <c r="K84" i="3" s="1"/>
  <c r="K89" i="3" s="1"/>
  <c r="J82" i="3"/>
  <c r="I82" i="3"/>
  <c r="I88" i="3" s="1"/>
  <c r="I91" i="3" s="1"/>
  <c r="D87" i="3" l="1"/>
  <c r="D90" i="3" s="1"/>
  <c r="J84" i="3"/>
  <c r="J89" i="3" s="1"/>
  <c r="N82" i="3"/>
  <c r="C87" i="3"/>
  <c r="C90" i="3" s="1"/>
  <c r="E88" i="3"/>
  <c r="E91" i="3" s="1"/>
  <c r="E93" i="3" s="1"/>
  <c r="M83" i="3"/>
  <c r="C88" i="3"/>
  <c r="C91" i="3" s="1"/>
  <c r="D84" i="3"/>
  <c r="D89" i="3" s="1"/>
  <c r="L83" i="3"/>
  <c r="J88" i="3"/>
  <c r="J91" i="3" s="1"/>
  <c r="J92" i="3" s="1"/>
  <c r="I84" i="3"/>
  <c r="I89" i="3" s="1"/>
  <c r="I93" i="3" s="1"/>
  <c r="D88" i="3"/>
  <c r="D91" i="3" s="1"/>
  <c r="K88" i="3"/>
  <c r="K91" i="3" s="1"/>
  <c r="L82" i="3"/>
  <c r="C84" i="3"/>
  <c r="C89" i="3" s="1"/>
  <c r="C92" i="3" s="1"/>
  <c r="M82" i="3"/>
  <c r="J93" i="3" l="1"/>
  <c r="I92" i="3"/>
  <c r="E92" i="3"/>
  <c r="D93" i="3"/>
  <c r="D92" i="3"/>
  <c r="C93" i="3"/>
  <c r="K93" i="3"/>
  <c r="K92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<sst xmlns="http://schemas.openxmlformats.org/spreadsheetml/2006/main" count="248" uniqueCount="114">
  <si>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</si>
  <si>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</si>
  <si>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</si>
  <si>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</si>
  <si>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</si>
  <si>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</si>
  <si>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</si>
  <si>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</si>
  <si>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</si>
  <si>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</si>
  <si>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</si>
  <si>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</si>
  <si>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</si>
  <si>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</si>
  <si>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</si>
  <si>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</si>
  <si>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</si>
  <si>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</si>
  <si>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</si>
  <si>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</si>
  <si>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</si>
  <si>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</si>
  <si>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</si>
  <si>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</si>
  <si>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</si>
  <si>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</si>
  <si>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</si>
  <si>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</si>
  <si>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</si>
  <si>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</si>
  <si>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</si>
  <si>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</si>
  <si>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</si>
  <si>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</si>
  <si>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</si>
  <si>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</si>
  <si>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</si>
  <si>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</si>
  <si>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Климовская</t>
  </si>
  <si>
    <t xml:space="preserve"> 0,4 Климовская ТСН 1 ао RS</t>
  </si>
  <si>
    <t xml:space="preserve"> 0,4 Климовская ТСН 2 ао RS</t>
  </si>
  <si>
    <t xml:space="preserve"> 10 Климовская Т 1 ап RS</t>
  </si>
  <si>
    <t xml:space="preserve"> 10 Климовская Т 1 ро RS</t>
  </si>
  <si>
    <t xml:space="preserve"> 10 Климовская Т 2 ап RS</t>
  </si>
  <si>
    <t xml:space="preserve"> 10 Климовская Т 2 ро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</si>
  <si>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</si>
  <si>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</si>
  <si>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</si>
  <si>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</si>
  <si>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</si>
  <si>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</si>
  <si>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</si>
  <si>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рп RS</t>
  </si>
  <si>
    <t xml:space="preserve"> 10 Климовская-ПТФ 2 ао RS</t>
  </si>
  <si>
    <t xml:space="preserve"> 10 Климовская-ПТФ 2 рп RS</t>
  </si>
  <si>
    <t xml:space="preserve"> 10 Климовская-ПТФ 3 ао RS</t>
  </si>
  <si>
    <t xml:space="preserve"> 10 Климовская-ПТФ 3 рп RS</t>
  </si>
  <si>
    <t xml:space="preserve"> 10 Климовская-ПТФ 4 ао RS</t>
  </si>
  <si>
    <t xml:space="preserve"> 10 Климовская-ПТФ 4 рп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</si>
  <si>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</si>
  <si>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</si>
  <si>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</si>
  <si>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</si>
  <si>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</si>
  <si>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</si>
  <si>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</si>
  <si>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</si>
  <si>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</si>
  <si>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</si>
  <si>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</si>
  <si>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</si>
  <si>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</si>
  <si>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</si>
  <si>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</si>
  <si>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</si>
  <si>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</si>
  <si>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</si>
  <si>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</si>
  <si>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</si>
  <si>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</si>
  <si>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</si>
  <si>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</si>
  <si>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</si>
  <si>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</si>
  <si>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</si>
  <si>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</si>
  <si>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</si>
  <si>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</si>
  <si>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</si>
  <si>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</si>
  <si>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</si>
  <si>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</si>
  <si>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</si>
  <si>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</si>
  <si>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</si>
  <si>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</si>
  <si>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</si>
  <si>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</si>
  <si>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</si>
  <si>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</si>
  <si>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</si>
  <si>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</si>
  <si>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</si>
  <si>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</si>
  <si>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</si>
  <si>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</si>
  <si>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</si>
  <si>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</si>
  <si>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</si>
  <si>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</si>
  <si>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</si>
  <si>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</si>
  <si>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</si>
  <si>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19.06.2019 по ПС Климовская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</si>
</sst>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30" customFormat="1" ht="35.25" customHeight="1" thickBot="1" x14ac:dyDescent="0.25">
      <c r="A6" s="126" t="s">
        <v>31</v>
      </c>
      <c r="B6" s="127" t="s">
        <v>39</v>
      </c>
      <c r="C6" s="127" t="s">
        <v>40</v>
      </c>
      <c r="D6" s="127" t="s">
        <v>41</v>
      </c>
      <c r="E6" s="127" t="s">
        <v>42</v>
      </c>
      <c r="F6" s="127" t="s">
        <v>43</v>
      </c>
      <c r="G6" s="127" t="s">
        <v>44</v>
      </c>
      <c r="H6" s="127" t="s">
        <v>45</v>
      </c>
      <c r="I6" s="127" t="s">
        <v>46</v>
      </c>
      <c r="J6" s="127" t="s">
        <v>47</v>
      </c>
      <c r="K6" s="127" t="s">
        <v>48</v>
      </c>
      <c r="L6" s="127" t="s">
        <v>49</v>
      </c>
      <c r="M6" s="127" t="s">
        <v>50</v>
      </c>
      <c r="N6" s="127" t="s">
        <v>51</v>
      </c>
      <c r="O6" s="127" t="s">
        <v>52</v>
      </c>
      <c r="P6" s="127" t="s">
        <v>53</v>
      </c>
      <c r="Q6" s="127" t="s">
        <v>54</v>
      </c>
      <c r="R6" s="127" t="s">
        <v>55</v>
      </c>
      <c r="S6" s="127" t="s">
        <v>56</v>
      </c>
      <c r="T6" s="127" t="s">
        <v>57</v>
      </c>
      <c r="U6" s="127" t="s">
        <v>58</v>
      </c>
      <c r="V6" s="127" t="s">
        <v>59</v>
      </c>
      <c r="W6" s="127" t="s">
        <v>60</v>
      </c>
      <c r="X6" s="127" t="s">
        <v>61</v>
      </c>
      <c r="Y6" s="127" t="s">
        <v>62</v>
      </c>
      <c r="Z6" s="127" t="s">
        <v>63</v>
      </c>
      <c r="AA6" s="127" t="s">
        <v>64</v>
      </c>
      <c r="AB6" s="127" t="s">
        <v>65</v>
      </c>
      <c r="AC6" s="127" t="s">
        <v>66</v>
      </c>
      <c r="AD6" s="127" t="s">
        <v>67</v>
      </c>
      <c r="AE6" s="128" t="s">
        <v>68</v>
      </c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</row>
    <row r="7" spans="1:54" s="136" customFormat="1" x14ac:dyDescent="0.2">
      <c r="A7" s="131" t="s">
        <v>3</v>
      </c>
      <c r="B7" s="132">
        <v>0.91200000000000003</v>
      </c>
      <c r="C7" s="132">
        <v>0.432</v>
      </c>
      <c r="D7" s="132">
        <v>459.6</v>
      </c>
      <c r="E7" s="132"/>
      <c r="F7" s="132">
        <v>132</v>
      </c>
      <c r="G7" s="132"/>
      <c r="H7" s="132">
        <v>25.2</v>
      </c>
      <c r="I7" s="132">
        <v>0</v>
      </c>
      <c r="J7" s="132">
        <v>2.7</v>
      </c>
      <c r="K7" s="132">
        <v>0</v>
      </c>
      <c r="L7" s="132">
        <v>185.20000000000002</v>
      </c>
      <c r="M7" s="132">
        <v>0</v>
      </c>
      <c r="N7" s="132">
        <v>115.60000000000001</v>
      </c>
      <c r="O7" s="132"/>
      <c r="P7" s="132">
        <v>38.800000000000004</v>
      </c>
      <c r="Q7" s="132"/>
      <c r="R7" s="132">
        <v>126.4</v>
      </c>
      <c r="S7" s="132"/>
      <c r="T7" s="132">
        <v>25.8</v>
      </c>
      <c r="U7" s="132"/>
      <c r="V7" s="132">
        <v>71.400000000000006</v>
      </c>
      <c r="W7" s="132">
        <v>0</v>
      </c>
      <c r="X7" s="132">
        <v>0</v>
      </c>
      <c r="Y7" s="132">
        <v>724.5</v>
      </c>
      <c r="Z7" s="132">
        <v>0</v>
      </c>
      <c r="AA7" s="132">
        <v>10.5</v>
      </c>
      <c r="AB7" s="132">
        <v>739.2</v>
      </c>
      <c r="AC7" s="132">
        <v>0</v>
      </c>
      <c r="AD7" s="132">
        <v>0</v>
      </c>
      <c r="AE7" s="133">
        <v>0</v>
      </c>
      <c r="AF7" s="134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</row>
    <row r="8" spans="1:54" s="136" customFormat="1" x14ac:dyDescent="0.2">
      <c r="A8" s="137" t="s">
        <v>4</v>
      </c>
      <c r="B8" s="138">
        <v>0.91200000000000003</v>
      </c>
      <c r="C8" s="138">
        <v>0.44800000000000001</v>
      </c>
      <c r="D8" s="138">
        <v>420</v>
      </c>
      <c r="E8" s="138"/>
      <c r="F8" s="138">
        <v>118.8</v>
      </c>
      <c r="G8" s="138"/>
      <c r="H8" s="138">
        <v>23.7</v>
      </c>
      <c r="I8" s="138">
        <v>0</v>
      </c>
      <c r="J8" s="138">
        <v>2.7</v>
      </c>
      <c r="K8" s="138">
        <v>0</v>
      </c>
      <c r="L8" s="138">
        <v>161.20000000000002</v>
      </c>
      <c r="M8" s="138">
        <v>0</v>
      </c>
      <c r="N8" s="138">
        <v>109.4</v>
      </c>
      <c r="O8" s="138"/>
      <c r="P8" s="138">
        <v>38</v>
      </c>
      <c r="Q8" s="138"/>
      <c r="R8" s="138">
        <v>113.60000000000001</v>
      </c>
      <c r="S8" s="138"/>
      <c r="T8" s="138">
        <v>25.2</v>
      </c>
      <c r="U8" s="138"/>
      <c r="V8" s="138">
        <v>62.800000000000004</v>
      </c>
      <c r="W8" s="138">
        <v>0</v>
      </c>
      <c r="X8" s="138">
        <v>0</v>
      </c>
      <c r="Y8" s="138">
        <v>672</v>
      </c>
      <c r="Z8" s="138">
        <v>0</v>
      </c>
      <c r="AA8" s="138">
        <v>0</v>
      </c>
      <c r="AB8" s="138">
        <v>693</v>
      </c>
      <c r="AC8" s="138">
        <v>0</v>
      </c>
      <c r="AD8" s="138">
        <v>0</v>
      </c>
      <c r="AE8" s="139">
        <v>0</v>
      </c>
      <c r="AF8" s="134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</row>
    <row r="9" spans="1:54" s="136" customFormat="1" x14ac:dyDescent="0.2">
      <c r="A9" s="137" t="s">
        <v>5</v>
      </c>
      <c r="B9" s="138">
        <v>0.91200000000000003</v>
      </c>
      <c r="C9" s="138">
        <v>0.46400000000000002</v>
      </c>
      <c r="D9" s="138">
        <v>394.8</v>
      </c>
      <c r="E9" s="138"/>
      <c r="F9" s="138">
        <v>110.4</v>
      </c>
      <c r="G9" s="138"/>
      <c r="H9" s="138">
        <v>23.7</v>
      </c>
      <c r="I9" s="138">
        <v>0</v>
      </c>
      <c r="J9" s="138">
        <v>3</v>
      </c>
      <c r="K9" s="138">
        <v>0</v>
      </c>
      <c r="L9" s="138">
        <v>146.4</v>
      </c>
      <c r="M9" s="138">
        <v>0</v>
      </c>
      <c r="N9" s="138">
        <v>106.60000000000001</v>
      </c>
      <c r="O9" s="138"/>
      <c r="P9" s="138">
        <v>37.6</v>
      </c>
      <c r="Q9" s="138"/>
      <c r="R9" s="138">
        <v>106.4</v>
      </c>
      <c r="S9" s="138"/>
      <c r="T9" s="138">
        <v>21.6</v>
      </c>
      <c r="U9" s="138"/>
      <c r="V9" s="138">
        <v>59.2</v>
      </c>
      <c r="W9" s="138">
        <v>0</v>
      </c>
      <c r="X9" s="138">
        <v>0</v>
      </c>
      <c r="Y9" s="138">
        <v>672</v>
      </c>
      <c r="Z9" s="138">
        <v>0</v>
      </c>
      <c r="AA9" s="138">
        <v>0</v>
      </c>
      <c r="AB9" s="138">
        <v>682.5</v>
      </c>
      <c r="AC9" s="138">
        <v>0</v>
      </c>
      <c r="AD9" s="138">
        <v>0</v>
      </c>
      <c r="AE9" s="139">
        <v>0</v>
      </c>
      <c r="AF9" s="134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</row>
    <row r="10" spans="1:54" s="136" customFormat="1" x14ac:dyDescent="0.2">
      <c r="A10" s="137" t="s">
        <v>6</v>
      </c>
      <c r="B10" s="138">
        <v>0.91200000000000003</v>
      </c>
      <c r="C10" s="138">
        <v>0.41600000000000004</v>
      </c>
      <c r="D10" s="138">
        <v>363.6</v>
      </c>
      <c r="E10" s="138"/>
      <c r="F10" s="138">
        <v>105.60000000000001</v>
      </c>
      <c r="G10" s="138"/>
      <c r="H10" s="138">
        <v>23.400000000000002</v>
      </c>
      <c r="I10" s="138">
        <v>0</v>
      </c>
      <c r="J10" s="138">
        <v>2.7</v>
      </c>
      <c r="K10" s="138">
        <v>0</v>
      </c>
      <c r="L10" s="138">
        <v>119.10000000000001</v>
      </c>
      <c r="M10" s="138">
        <v>0</v>
      </c>
      <c r="N10" s="138">
        <v>102.60000000000001</v>
      </c>
      <c r="O10" s="138"/>
      <c r="P10" s="138">
        <v>37.6</v>
      </c>
      <c r="Q10" s="138"/>
      <c r="R10" s="138">
        <v>100</v>
      </c>
      <c r="S10" s="138"/>
      <c r="T10" s="138">
        <v>24.6</v>
      </c>
      <c r="U10" s="138"/>
      <c r="V10" s="138">
        <v>56.4</v>
      </c>
      <c r="W10" s="138">
        <v>0</v>
      </c>
      <c r="X10" s="138">
        <v>0</v>
      </c>
      <c r="Y10" s="138">
        <v>640.5</v>
      </c>
      <c r="Z10" s="138">
        <v>0</v>
      </c>
      <c r="AA10" s="138">
        <v>0</v>
      </c>
      <c r="AB10" s="138">
        <v>653.1</v>
      </c>
      <c r="AC10" s="138">
        <v>0</v>
      </c>
      <c r="AD10" s="138">
        <v>0</v>
      </c>
      <c r="AE10" s="139">
        <v>0</v>
      </c>
      <c r="AF10" s="134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</row>
    <row r="11" spans="1:54" s="136" customFormat="1" x14ac:dyDescent="0.2">
      <c r="A11" s="137" t="s">
        <v>7</v>
      </c>
      <c r="B11" s="138">
        <v>0.91200000000000003</v>
      </c>
      <c r="C11" s="138">
        <v>0.52800000000000002</v>
      </c>
      <c r="D11" s="138">
        <v>402</v>
      </c>
      <c r="E11" s="138"/>
      <c r="F11" s="138">
        <v>102</v>
      </c>
      <c r="G11" s="138"/>
      <c r="H11" s="138">
        <v>25.2</v>
      </c>
      <c r="I11" s="138">
        <v>0</v>
      </c>
      <c r="J11" s="138">
        <v>2.7</v>
      </c>
      <c r="K11" s="138">
        <v>0</v>
      </c>
      <c r="L11" s="138">
        <v>137.30000000000001</v>
      </c>
      <c r="M11" s="138">
        <v>0</v>
      </c>
      <c r="N11" s="138">
        <v>113.8</v>
      </c>
      <c r="O11" s="138"/>
      <c r="P11" s="138">
        <v>36.800000000000004</v>
      </c>
      <c r="Q11" s="138"/>
      <c r="R11" s="138">
        <v>97.600000000000009</v>
      </c>
      <c r="S11" s="138"/>
      <c r="T11" s="138">
        <v>25.2</v>
      </c>
      <c r="U11" s="138"/>
      <c r="V11" s="138">
        <v>64</v>
      </c>
      <c r="W11" s="138">
        <v>0</v>
      </c>
      <c r="X11" s="138">
        <v>0</v>
      </c>
      <c r="Y11" s="138">
        <v>640.5</v>
      </c>
      <c r="Z11" s="138">
        <v>10.5</v>
      </c>
      <c r="AA11" s="138">
        <v>0</v>
      </c>
      <c r="AB11" s="138">
        <v>653.1</v>
      </c>
      <c r="AC11" s="138">
        <v>0</v>
      </c>
      <c r="AD11" s="138">
        <v>0</v>
      </c>
      <c r="AE11" s="139">
        <v>0</v>
      </c>
      <c r="AF11" s="134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</row>
    <row r="12" spans="1:54" s="136" customFormat="1" x14ac:dyDescent="0.2">
      <c r="A12" s="137" t="s">
        <v>8</v>
      </c>
      <c r="B12" s="138">
        <v>0.91200000000000003</v>
      </c>
      <c r="C12" s="138">
        <v>0.41600000000000004</v>
      </c>
      <c r="D12" s="138">
        <v>440.40000000000003</v>
      </c>
      <c r="E12" s="138"/>
      <c r="F12" s="138">
        <v>115.2</v>
      </c>
      <c r="G12" s="138"/>
      <c r="H12" s="138">
        <v>26.400000000000002</v>
      </c>
      <c r="I12" s="138">
        <v>0</v>
      </c>
      <c r="J12" s="138">
        <v>2.7</v>
      </c>
      <c r="K12" s="138">
        <v>0</v>
      </c>
      <c r="L12" s="138">
        <v>148.1</v>
      </c>
      <c r="M12" s="138">
        <v>0</v>
      </c>
      <c r="N12" s="138">
        <v>130.19999999999999</v>
      </c>
      <c r="O12" s="138"/>
      <c r="P12" s="138">
        <v>41.2</v>
      </c>
      <c r="Q12" s="138"/>
      <c r="R12" s="138">
        <v>109.60000000000001</v>
      </c>
      <c r="S12" s="138"/>
      <c r="T12" s="138">
        <v>24.6</v>
      </c>
      <c r="U12" s="138"/>
      <c r="V12" s="138">
        <v>70</v>
      </c>
      <c r="W12" s="138">
        <v>0</v>
      </c>
      <c r="X12" s="138">
        <v>0</v>
      </c>
      <c r="Y12" s="138">
        <v>703.5</v>
      </c>
      <c r="Z12" s="138">
        <v>0</v>
      </c>
      <c r="AA12" s="138">
        <v>0</v>
      </c>
      <c r="AB12" s="138">
        <v>720.30000000000007</v>
      </c>
      <c r="AC12" s="138">
        <v>0</v>
      </c>
      <c r="AD12" s="138">
        <v>10.5</v>
      </c>
      <c r="AE12" s="139">
        <v>0</v>
      </c>
      <c r="AF12" s="134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</row>
    <row r="13" spans="1:54" s="136" customFormat="1" x14ac:dyDescent="0.2">
      <c r="A13" s="137" t="s">
        <v>9</v>
      </c>
      <c r="B13" s="138">
        <v>0.91200000000000003</v>
      </c>
      <c r="C13" s="138">
        <v>0.432</v>
      </c>
      <c r="D13" s="138">
        <v>483.6</v>
      </c>
      <c r="E13" s="138"/>
      <c r="F13" s="138">
        <v>170.4</v>
      </c>
      <c r="G13" s="138"/>
      <c r="H13" s="138">
        <v>26.1</v>
      </c>
      <c r="I13" s="138">
        <v>0</v>
      </c>
      <c r="J13" s="138">
        <v>2.7</v>
      </c>
      <c r="K13" s="138">
        <v>0</v>
      </c>
      <c r="L13" s="138">
        <v>175.20000000000002</v>
      </c>
      <c r="M13" s="138">
        <v>0</v>
      </c>
      <c r="N13" s="138">
        <v>136</v>
      </c>
      <c r="O13" s="138"/>
      <c r="P13" s="138">
        <v>42.4</v>
      </c>
      <c r="Q13" s="138"/>
      <c r="R13" s="138">
        <v>167.20000000000002</v>
      </c>
      <c r="S13" s="138"/>
      <c r="T13" s="138">
        <v>25.2</v>
      </c>
      <c r="U13" s="138"/>
      <c r="V13" s="138">
        <v>79.600000000000009</v>
      </c>
      <c r="W13" s="138">
        <v>0</v>
      </c>
      <c r="X13" s="138">
        <v>0</v>
      </c>
      <c r="Y13" s="138">
        <v>840</v>
      </c>
      <c r="Z13" s="138">
        <v>0</v>
      </c>
      <c r="AA13" s="138">
        <v>0</v>
      </c>
      <c r="AB13" s="138">
        <v>856.80000000000007</v>
      </c>
      <c r="AC13" s="138">
        <v>0</v>
      </c>
      <c r="AD13" s="138">
        <v>0</v>
      </c>
      <c r="AE13" s="139">
        <v>0</v>
      </c>
      <c r="AF13" s="134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</row>
    <row r="14" spans="1:54" s="136" customFormat="1" x14ac:dyDescent="0.2">
      <c r="A14" s="137" t="s">
        <v>10</v>
      </c>
      <c r="B14" s="138">
        <v>0.91200000000000003</v>
      </c>
      <c r="C14" s="138">
        <v>0.48</v>
      </c>
      <c r="D14" s="138">
        <v>548.4</v>
      </c>
      <c r="E14" s="138"/>
      <c r="F14" s="138">
        <v>178.8</v>
      </c>
      <c r="G14" s="138"/>
      <c r="H14" s="138">
        <v>30.6</v>
      </c>
      <c r="I14" s="138">
        <v>0</v>
      </c>
      <c r="J14" s="138">
        <v>2.7</v>
      </c>
      <c r="K14" s="138">
        <v>0</v>
      </c>
      <c r="L14" s="138">
        <v>194.4</v>
      </c>
      <c r="M14" s="138">
        <v>0</v>
      </c>
      <c r="N14" s="138">
        <v>152.80000000000001</v>
      </c>
      <c r="O14" s="138"/>
      <c r="P14" s="138">
        <v>46.800000000000004</v>
      </c>
      <c r="Q14" s="138"/>
      <c r="R14" s="138">
        <v>174.4</v>
      </c>
      <c r="S14" s="138"/>
      <c r="T14" s="138">
        <v>27.6</v>
      </c>
      <c r="U14" s="138"/>
      <c r="V14" s="138">
        <v>99</v>
      </c>
      <c r="W14" s="138">
        <v>0</v>
      </c>
      <c r="X14" s="138">
        <v>0</v>
      </c>
      <c r="Y14" s="138">
        <v>1018.5</v>
      </c>
      <c r="Z14" s="138">
        <v>0</v>
      </c>
      <c r="AA14" s="138">
        <v>0</v>
      </c>
      <c r="AB14" s="138">
        <v>1043.7</v>
      </c>
      <c r="AC14" s="138">
        <v>0</v>
      </c>
      <c r="AD14" s="138">
        <v>0</v>
      </c>
      <c r="AE14" s="139">
        <v>0</v>
      </c>
      <c r="AF14" s="134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</row>
    <row r="15" spans="1:54" s="136" customFormat="1" x14ac:dyDescent="0.2">
      <c r="A15" s="137" t="s">
        <v>11</v>
      </c>
      <c r="B15" s="138">
        <v>0.89600000000000002</v>
      </c>
      <c r="C15" s="138">
        <v>0.51200000000000001</v>
      </c>
      <c r="D15" s="138">
        <v>616.80000000000007</v>
      </c>
      <c r="E15" s="138"/>
      <c r="F15" s="138">
        <v>186</v>
      </c>
      <c r="G15" s="138"/>
      <c r="H15" s="138">
        <v>30.900000000000002</v>
      </c>
      <c r="I15" s="138">
        <v>0</v>
      </c>
      <c r="J15" s="138">
        <v>2.7</v>
      </c>
      <c r="K15" s="138">
        <v>0</v>
      </c>
      <c r="L15" s="138">
        <v>221.5</v>
      </c>
      <c r="M15" s="138">
        <v>0</v>
      </c>
      <c r="N15" s="138">
        <v>177.20000000000002</v>
      </c>
      <c r="O15" s="138"/>
      <c r="P15" s="138">
        <v>43.6</v>
      </c>
      <c r="Q15" s="138"/>
      <c r="R15" s="138">
        <v>181.6</v>
      </c>
      <c r="S15" s="138"/>
      <c r="T15" s="138">
        <v>28.8</v>
      </c>
      <c r="U15" s="138"/>
      <c r="V15" s="138">
        <v>117</v>
      </c>
      <c r="W15" s="138">
        <v>0</v>
      </c>
      <c r="X15" s="138">
        <v>0</v>
      </c>
      <c r="Y15" s="138">
        <v>1312.5</v>
      </c>
      <c r="Z15" s="138">
        <v>0</v>
      </c>
      <c r="AA15" s="138">
        <v>0</v>
      </c>
      <c r="AB15" s="138">
        <v>1331.4</v>
      </c>
      <c r="AC15" s="138">
        <v>0</v>
      </c>
      <c r="AD15" s="138">
        <v>0</v>
      </c>
      <c r="AE15" s="139">
        <v>0</v>
      </c>
      <c r="AF15" s="134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</row>
    <row r="16" spans="1:54" s="136" customFormat="1" x14ac:dyDescent="0.2">
      <c r="A16" s="137" t="s">
        <v>12</v>
      </c>
      <c r="B16" s="138">
        <v>0.92800000000000005</v>
      </c>
      <c r="C16" s="138">
        <v>0.496</v>
      </c>
      <c r="D16" s="138">
        <v>607.20000000000005</v>
      </c>
      <c r="E16" s="138"/>
      <c r="F16" s="138">
        <v>176.4</v>
      </c>
      <c r="G16" s="138"/>
      <c r="H16" s="138">
        <v>32.4</v>
      </c>
      <c r="I16" s="138">
        <v>0</v>
      </c>
      <c r="J16" s="138">
        <v>2.7</v>
      </c>
      <c r="K16" s="138">
        <v>0</v>
      </c>
      <c r="L16" s="138">
        <v>199.70000000000002</v>
      </c>
      <c r="M16" s="138">
        <v>0</v>
      </c>
      <c r="N16" s="138">
        <v>179.6</v>
      </c>
      <c r="O16" s="138"/>
      <c r="P16" s="138">
        <v>42.4</v>
      </c>
      <c r="Q16" s="138"/>
      <c r="R16" s="138">
        <v>172</v>
      </c>
      <c r="S16" s="138"/>
      <c r="T16" s="138">
        <v>30.6</v>
      </c>
      <c r="U16" s="138"/>
      <c r="V16" s="138">
        <v>125.2</v>
      </c>
      <c r="W16" s="138">
        <v>0</v>
      </c>
      <c r="X16" s="138">
        <v>0</v>
      </c>
      <c r="Y16" s="138">
        <v>1428</v>
      </c>
      <c r="Z16" s="138">
        <v>0</v>
      </c>
      <c r="AA16" s="138">
        <v>0</v>
      </c>
      <c r="AB16" s="138">
        <v>1449</v>
      </c>
      <c r="AC16" s="138">
        <v>0</v>
      </c>
      <c r="AD16" s="138">
        <v>0</v>
      </c>
      <c r="AE16" s="139">
        <v>0</v>
      </c>
      <c r="AF16" s="134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</row>
    <row r="17" spans="1:54" s="136" customFormat="1" x14ac:dyDescent="0.2">
      <c r="A17" s="137" t="s">
        <v>13</v>
      </c>
      <c r="B17" s="138">
        <v>0.92800000000000005</v>
      </c>
      <c r="C17" s="138">
        <v>0.496</v>
      </c>
      <c r="D17" s="138">
        <v>602.4</v>
      </c>
      <c r="E17" s="138"/>
      <c r="F17" s="138">
        <v>170.4</v>
      </c>
      <c r="G17" s="138"/>
      <c r="H17" s="138">
        <v>33</v>
      </c>
      <c r="I17" s="138">
        <v>0</v>
      </c>
      <c r="J17" s="138">
        <v>2.7</v>
      </c>
      <c r="K17" s="138">
        <v>0</v>
      </c>
      <c r="L17" s="138">
        <v>213.70000000000002</v>
      </c>
      <c r="M17" s="138">
        <v>0</v>
      </c>
      <c r="N17" s="138">
        <v>166.4</v>
      </c>
      <c r="O17" s="138"/>
      <c r="P17" s="138">
        <v>40</v>
      </c>
      <c r="Q17" s="138"/>
      <c r="R17" s="138">
        <v>165.6</v>
      </c>
      <c r="S17" s="138"/>
      <c r="T17" s="138">
        <v>29.400000000000002</v>
      </c>
      <c r="U17" s="138"/>
      <c r="V17" s="138">
        <v>123</v>
      </c>
      <c r="W17" s="138">
        <v>0</v>
      </c>
      <c r="X17" s="138">
        <v>0</v>
      </c>
      <c r="Y17" s="138">
        <v>1354.5</v>
      </c>
      <c r="Z17" s="138">
        <v>0</v>
      </c>
      <c r="AA17" s="138">
        <v>0</v>
      </c>
      <c r="AB17" s="138">
        <v>1388.1000000000001</v>
      </c>
      <c r="AC17" s="138">
        <v>0</v>
      </c>
      <c r="AD17" s="138">
        <v>0</v>
      </c>
      <c r="AE17" s="139">
        <v>0</v>
      </c>
      <c r="AF17" s="134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</row>
    <row r="18" spans="1:54" s="136" customFormat="1" x14ac:dyDescent="0.2">
      <c r="A18" s="137" t="s">
        <v>14</v>
      </c>
      <c r="B18" s="138">
        <v>0.97600000000000009</v>
      </c>
      <c r="C18" s="138">
        <v>0.48</v>
      </c>
      <c r="D18" s="138">
        <v>571.20000000000005</v>
      </c>
      <c r="E18" s="138"/>
      <c r="F18" s="138">
        <v>190.8</v>
      </c>
      <c r="G18" s="138"/>
      <c r="H18" s="138">
        <v>34.800000000000004</v>
      </c>
      <c r="I18" s="138">
        <v>0</v>
      </c>
      <c r="J18" s="138">
        <v>2.4</v>
      </c>
      <c r="K18" s="138">
        <v>0</v>
      </c>
      <c r="L18" s="138">
        <v>189.5</v>
      </c>
      <c r="M18" s="138">
        <v>0</v>
      </c>
      <c r="N18" s="138">
        <v>156.6</v>
      </c>
      <c r="O18" s="138"/>
      <c r="P18" s="138">
        <v>46</v>
      </c>
      <c r="Q18" s="138"/>
      <c r="R18" s="138">
        <v>186.4</v>
      </c>
      <c r="S18" s="138"/>
      <c r="T18" s="138">
        <v>31.2</v>
      </c>
      <c r="U18" s="138"/>
      <c r="V18" s="138">
        <v>114.60000000000001</v>
      </c>
      <c r="W18" s="138">
        <v>0</v>
      </c>
      <c r="X18" s="138">
        <v>0</v>
      </c>
      <c r="Y18" s="138">
        <v>1354.5</v>
      </c>
      <c r="Z18" s="138">
        <v>0</v>
      </c>
      <c r="AA18" s="138">
        <v>0</v>
      </c>
      <c r="AB18" s="138">
        <v>1369.2</v>
      </c>
      <c r="AC18" s="138">
        <v>0</v>
      </c>
      <c r="AD18" s="138">
        <v>0</v>
      </c>
      <c r="AE18" s="139">
        <v>0</v>
      </c>
      <c r="AF18" s="134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</row>
    <row r="19" spans="1:54" s="136" customFormat="1" x14ac:dyDescent="0.2">
      <c r="A19" s="137" t="s">
        <v>15</v>
      </c>
      <c r="B19" s="138">
        <v>1.0720000000000001</v>
      </c>
      <c r="C19" s="138">
        <v>0.44800000000000001</v>
      </c>
      <c r="D19" s="138">
        <v>625.20000000000005</v>
      </c>
      <c r="E19" s="138"/>
      <c r="F19" s="138">
        <v>165.6</v>
      </c>
      <c r="G19" s="138"/>
      <c r="H19" s="138">
        <v>34.200000000000003</v>
      </c>
      <c r="I19" s="138">
        <v>0</v>
      </c>
      <c r="J19" s="138">
        <v>2.7</v>
      </c>
      <c r="K19" s="138">
        <v>0</v>
      </c>
      <c r="L19" s="138">
        <v>237.6</v>
      </c>
      <c r="M19" s="138">
        <v>0</v>
      </c>
      <c r="N19" s="138">
        <v>157</v>
      </c>
      <c r="O19" s="138"/>
      <c r="P19" s="138">
        <v>46</v>
      </c>
      <c r="Q19" s="138"/>
      <c r="R19" s="138">
        <v>161.6</v>
      </c>
      <c r="S19" s="138"/>
      <c r="T19" s="138">
        <v>35.4</v>
      </c>
      <c r="U19" s="138"/>
      <c r="V19" s="138">
        <v>117.4</v>
      </c>
      <c r="W19" s="138">
        <v>0</v>
      </c>
      <c r="X19" s="138">
        <v>0</v>
      </c>
      <c r="Y19" s="138">
        <v>1302</v>
      </c>
      <c r="Z19" s="138">
        <v>0</v>
      </c>
      <c r="AA19" s="138">
        <v>0</v>
      </c>
      <c r="AB19" s="138">
        <v>1325.1000000000001</v>
      </c>
      <c r="AC19" s="138">
        <v>0</v>
      </c>
      <c r="AD19" s="138">
        <v>0</v>
      </c>
      <c r="AE19" s="139">
        <v>0</v>
      </c>
      <c r="AF19" s="134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</row>
    <row r="20" spans="1:54" s="136" customFormat="1" x14ac:dyDescent="0.2">
      <c r="A20" s="137" t="s">
        <v>16</v>
      </c>
      <c r="B20" s="138">
        <v>0.92800000000000005</v>
      </c>
      <c r="C20" s="138">
        <v>0.432</v>
      </c>
      <c r="D20" s="138">
        <v>608.4</v>
      </c>
      <c r="E20" s="138"/>
      <c r="F20" s="138">
        <v>206.4</v>
      </c>
      <c r="G20" s="138"/>
      <c r="H20" s="138">
        <v>35.4</v>
      </c>
      <c r="I20" s="138">
        <v>0</v>
      </c>
      <c r="J20" s="138">
        <v>2.7</v>
      </c>
      <c r="K20" s="138">
        <v>0</v>
      </c>
      <c r="L20" s="138">
        <v>235.20000000000002</v>
      </c>
      <c r="M20" s="138">
        <v>0</v>
      </c>
      <c r="N20" s="138">
        <v>145.80000000000001</v>
      </c>
      <c r="O20" s="138"/>
      <c r="P20" s="138">
        <v>42.800000000000004</v>
      </c>
      <c r="Q20" s="138"/>
      <c r="R20" s="138">
        <v>200.8</v>
      </c>
      <c r="S20" s="138"/>
      <c r="T20" s="138">
        <v>33</v>
      </c>
      <c r="U20" s="138"/>
      <c r="V20" s="138">
        <v>118.2</v>
      </c>
      <c r="W20" s="138">
        <v>0</v>
      </c>
      <c r="X20" s="138">
        <v>0</v>
      </c>
      <c r="Y20" s="138">
        <v>1249.5</v>
      </c>
      <c r="Z20" s="138">
        <v>0</v>
      </c>
      <c r="AA20" s="138">
        <v>0</v>
      </c>
      <c r="AB20" s="138">
        <v>1281</v>
      </c>
      <c r="AC20" s="138">
        <v>0</v>
      </c>
      <c r="AD20" s="138">
        <v>0</v>
      </c>
      <c r="AE20" s="139">
        <v>0</v>
      </c>
      <c r="AF20" s="134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</row>
    <row r="21" spans="1:54" s="136" customFormat="1" x14ac:dyDescent="0.2">
      <c r="A21" s="137" t="s">
        <v>17</v>
      </c>
      <c r="B21" s="138">
        <v>0.92800000000000005</v>
      </c>
      <c r="C21" s="138">
        <v>0.44800000000000001</v>
      </c>
      <c r="D21" s="138">
        <v>643.20000000000005</v>
      </c>
      <c r="E21" s="138"/>
      <c r="F21" s="138">
        <v>181.20000000000002</v>
      </c>
      <c r="G21" s="138"/>
      <c r="H21" s="138">
        <v>33.9</v>
      </c>
      <c r="I21" s="138">
        <v>0</v>
      </c>
      <c r="J21" s="138">
        <v>2.7</v>
      </c>
      <c r="K21" s="138">
        <v>0</v>
      </c>
      <c r="L21" s="138">
        <v>284.2</v>
      </c>
      <c r="M21" s="138">
        <v>0</v>
      </c>
      <c r="N21" s="138">
        <v>150.20000000000002</v>
      </c>
      <c r="O21" s="138"/>
      <c r="P21" s="138">
        <v>40.4</v>
      </c>
      <c r="Q21" s="138"/>
      <c r="R21" s="138">
        <v>176.8</v>
      </c>
      <c r="S21" s="138"/>
      <c r="T21" s="138">
        <v>27.6</v>
      </c>
      <c r="U21" s="138"/>
      <c r="V21" s="138">
        <v>110.2</v>
      </c>
      <c r="W21" s="138">
        <v>0</v>
      </c>
      <c r="X21" s="138">
        <v>0</v>
      </c>
      <c r="Y21" s="138">
        <v>1344</v>
      </c>
      <c r="Z21" s="138">
        <v>0</v>
      </c>
      <c r="AA21" s="138">
        <v>0</v>
      </c>
      <c r="AB21" s="138">
        <v>1358.7</v>
      </c>
      <c r="AC21" s="138">
        <v>0</v>
      </c>
      <c r="AD21" s="138">
        <v>0</v>
      </c>
      <c r="AE21" s="139">
        <v>0</v>
      </c>
      <c r="AF21" s="134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</row>
    <row r="22" spans="1:54" s="136" customFormat="1" x14ac:dyDescent="0.2">
      <c r="A22" s="137" t="s">
        <v>18</v>
      </c>
      <c r="B22" s="138">
        <v>0.92800000000000005</v>
      </c>
      <c r="C22" s="138">
        <v>0.44800000000000001</v>
      </c>
      <c r="D22" s="138">
        <v>636</v>
      </c>
      <c r="E22" s="138"/>
      <c r="F22" s="138">
        <v>162</v>
      </c>
      <c r="G22" s="138"/>
      <c r="H22" s="138">
        <v>31.5</v>
      </c>
      <c r="I22" s="138">
        <v>0</v>
      </c>
      <c r="J22" s="138">
        <v>2.4</v>
      </c>
      <c r="K22" s="138">
        <v>0</v>
      </c>
      <c r="L22" s="138">
        <v>268.8</v>
      </c>
      <c r="M22" s="138">
        <v>0</v>
      </c>
      <c r="N22" s="138">
        <v>165.20000000000002</v>
      </c>
      <c r="O22" s="138"/>
      <c r="P22" s="138">
        <v>39.6</v>
      </c>
      <c r="Q22" s="138"/>
      <c r="R22" s="138">
        <v>156.80000000000001</v>
      </c>
      <c r="S22" s="138"/>
      <c r="T22" s="138">
        <v>30.6</v>
      </c>
      <c r="U22" s="138"/>
      <c r="V22" s="138">
        <v>103.60000000000001</v>
      </c>
      <c r="W22" s="138">
        <v>0</v>
      </c>
      <c r="X22" s="138">
        <v>0</v>
      </c>
      <c r="Y22" s="138">
        <v>1302</v>
      </c>
      <c r="Z22" s="138">
        <v>0</v>
      </c>
      <c r="AA22" s="138">
        <v>0</v>
      </c>
      <c r="AB22" s="138">
        <v>1327.2</v>
      </c>
      <c r="AC22" s="138">
        <v>0</v>
      </c>
      <c r="AD22" s="138">
        <v>0</v>
      </c>
      <c r="AE22" s="139">
        <v>0</v>
      </c>
      <c r="AF22" s="134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</row>
    <row r="23" spans="1:54" s="136" customFormat="1" x14ac:dyDescent="0.2">
      <c r="A23" s="137" t="s">
        <v>19</v>
      </c>
      <c r="B23" s="138">
        <v>0.96</v>
      </c>
      <c r="C23" s="138">
        <v>0.432</v>
      </c>
      <c r="D23" s="138">
        <v>676.80000000000007</v>
      </c>
      <c r="E23" s="138"/>
      <c r="F23" s="138">
        <v>159.6</v>
      </c>
      <c r="G23" s="138"/>
      <c r="H23" s="138">
        <v>33.299999999999997</v>
      </c>
      <c r="I23" s="138">
        <v>0</v>
      </c>
      <c r="J23" s="138">
        <v>2.7</v>
      </c>
      <c r="K23" s="138">
        <v>0</v>
      </c>
      <c r="L23" s="138">
        <v>286.5</v>
      </c>
      <c r="M23" s="138">
        <v>0</v>
      </c>
      <c r="N23" s="138">
        <v>175.8</v>
      </c>
      <c r="O23" s="138"/>
      <c r="P23" s="138">
        <v>41.6</v>
      </c>
      <c r="Q23" s="138"/>
      <c r="R23" s="138">
        <v>156</v>
      </c>
      <c r="S23" s="138"/>
      <c r="T23" s="138">
        <v>31.8</v>
      </c>
      <c r="U23" s="138"/>
      <c r="V23" s="138">
        <v>110.60000000000001</v>
      </c>
      <c r="W23" s="138">
        <v>0</v>
      </c>
      <c r="X23" s="138">
        <v>0</v>
      </c>
      <c r="Y23" s="138">
        <v>1270.5</v>
      </c>
      <c r="Z23" s="138">
        <v>0</v>
      </c>
      <c r="AA23" s="138">
        <v>0</v>
      </c>
      <c r="AB23" s="138">
        <v>1297.8</v>
      </c>
      <c r="AC23" s="138">
        <v>0</v>
      </c>
      <c r="AD23" s="138">
        <v>0</v>
      </c>
      <c r="AE23" s="139">
        <v>0</v>
      </c>
      <c r="AF23" s="134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</row>
    <row r="24" spans="1:54" s="136" customFormat="1" x14ac:dyDescent="0.2">
      <c r="A24" s="137" t="s">
        <v>20</v>
      </c>
      <c r="B24" s="138">
        <v>0.92800000000000005</v>
      </c>
      <c r="C24" s="138">
        <v>0.44800000000000001</v>
      </c>
      <c r="D24" s="138">
        <v>673.2</v>
      </c>
      <c r="E24" s="138"/>
      <c r="F24" s="138">
        <v>153.6</v>
      </c>
      <c r="G24" s="138"/>
      <c r="H24" s="138">
        <v>35.4</v>
      </c>
      <c r="I24" s="138">
        <v>0</v>
      </c>
      <c r="J24" s="138">
        <v>2.7</v>
      </c>
      <c r="K24" s="138">
        <v>0</v>
      </c>
      <c r="L24" s="138">
        <v>276.5</v>
      </c>
      <c r="M24" s="138">
        <v>0</v>
      </c>
      <c r="N24" s="138">
        <v>173.4</v>
      </c>
      <c r="O24" s="138"/>
      <c r="P24" s="138">
        <v>43.2</v>
      </c>
      <c r="Q24" s="138"/>
      <c r="R24" s="138">
        <v>148.80000000000001</v>
      </c>
      <c r="S24" s="138"/>
      <c r="T24" s="138">
        <v>33</v>
      </c>
      <c r="U24" s="138"/>
      <c r="V24" s="138">
        <v>115</v>
      </c>
      <c r="W24" s="138">
        <v>0</v>
      </c>
      <c r="X24" s="138">
        <v>0</v>
      </c>
      <c r="Y24" s="138">
        <v>1060.5</v>
      </c>
      <c r="Z24" s="138">
        <v>0</v>
      </c>
      <c r="AA24" s="138">
        <v>0</v>
      </c>
      <c r="AB24" s="138">
        <v>1087.8</v>
      </c>
      <c r="AC24" s="138">
        <v>0</v>
      </c>
      <c r="AD24" s="138">
        <v>0</v>
      </c>
      <c r="AE24" s="139">
        <v>0</v>
      </c>
      <c r="AF24" s="134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</row>
    <row r="25" spans="1:54" s="136" customFormat="1" x14ac:dyDescent="0.2">
      <c r="A25" s="137" t="s">
        <v>21</v>
      </c>
      <c r="B25" s="138">
        <v>1.44</v>
      </c>
      <c r="C25" s="138">
        <v>0.14400000000000002</v>
      </c>
      <c r="D25" s="138">
        <v>693.6</v>
      </c>
      <c r="E25" s="138"/>
      <c r="F25" s="138">
        <v>80.400000000000006</v>
      </c>
      <c r="G25" s="138"/>
      <c r="H25" s="138">
        <v>34.800000000000004</v>
      </c>
      <c r="I25" s="138">
        <v>0</v>
      </c>
      <c r="J25" s="138">
        <v>2.7</v>
      </c>
      <c r="K25" s="138">
        <v>0</v>
      </c>
      <c r="L25" s="138">
        <v>287.40000000000003</v>
      </c>
      <c r="M25" s="138">
        <v>0</v>
      </c>
      <c r="N25" s="138">
        <v>181</v>
      </c>
      <c r="O25" s="138"/>
      <c r="P25" s="138">
        <v>39.200000000000003</v>
      </c>
      <c r="Q25" s="138"/>
      <c r="R25" s="138">
        <v>74.400000000000006</v>
      </c>
      <c r="S25" s="138"/>
      <c r="T25" s="138">
        <v>28.2</v>
      </c>
      <c r="U25" s="138"/>
      <c r="V25" s="138">
        <v>125.4</v>
      </c>
      <c r="W25" s="138">
        <v>0</v>
      </c>
      <c r="X25" s="138">
        <v>0</v>
      </c>
      <c r="Y25" s="138">
        <v>976.5</v>
      </c>
      <c r="Z25" s="138">
        <v>0</v>
      </c>
      <c r="AA25" s="138">
        <v>10.5</v>
      </c>
      <c r="AB25" s="138">
        <v>993.30000000000007</v>
      </c>
      <c r="AC25" s="138">
        <v>0</v>
      </c>
      <c r="AD25" s="138">
        <v>0</v>
      </c>
      <c r="AE25" s="139">
        <v>0</v>
      </c>
      <c r="AF25" s="134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</row>
    <row r="26" spans="1:54" s="136" customFormat="1" x14ac:dyDescent="0.2">
      <c r="A26" s="137" t="s">
        <v>22</v>
      </c>
      <c r="B26" s="138">
        <v>1.52</v>
      </c>
      <c r="C26" s="138">
        <v>0</v>
      </c>
      <c r="D26" s="138">
        <v>680.4</v>
      </c>
      <c r="E26" s="138"/>
      <c r="F26" s="138">
        <v>4.8</v>
      </c>
      <c r="G26" s="138"/>
      <c r="H26" s="138">
        <v>32.1</v>
      </c>
      <c r="I26" s="138">
        <v>0</v>
      </c>
      <c r="J26" s="138">
        <v>2.7</v>
      </c>
      <c r="K26" s="138">
        <v>0</v>
      </c>
      <c r="L26" s="138">
        <v>256.60000000000002</v>
      </c>
      <c r="M26" s="138">
        <v>0</v>
      </c>
      <c r="N26" s="138">
        <v>189.4</v>
      </c>
      <c r="O26" s="138"/>
      <c r="P26" s="138">
        <v>38.800000000000004</v>
      </c>
      <c r="Q26" s="138"/>
      <c r="R26" s="138">
        <v>0</v>
      </c>
      <c r="S26" s="138"/>
      <c r="T26" s="138">
        <v>28.8</v>
      </c>
      <c r="U26" s="138"/>
      <c r="V26" s="138">
        <v>137.4</v>
      </c>
      <c r="W26" s="138">
        <v>0</v>
      </c>
      <c r="X26" s="138">
        <v>0</v>
      </c>
      <c r="Y26" s="138">
        <v>987</v>
      </c>
      <c r="Z26" s="138">
        <v>0</v>
      </c>
      <c r="AA26" s="138">
        <v>0</v>
      </c>
      <c r="AB26" s="138">
        <v>1008</v>
      </c>
      <c r="AC26" s="138">
        <v>0</v>
      </c>
      <c r="AD26" s="138">
        <v>0</v>
      </c>
      <c r="AE26" s="139">
        <v>0</v>
      </c>
      <c r="AF26" s="134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</row>
    <row r="27" spans="1:54" s="136" customFormat="1" x14ac:dyDescent="0.2">
      <c r="A27" s="137" t="s">
        <v>23</v>
      </c>
      <c r="B27" s="138">
        <v>2.032</v>
      </c>
      <c r="C27" s="138">
        <v>0</v>
      </c>
      <c r="D27" s="138">
        <v>666</v>
      </c>
      <c r="E27" s="138"/>
      <c r="F27" s="138">
        <v>96</v>
      </c>
      <c r="G27" s="138"/>
      <c r="H27" s="138">
        <v>26.7</v>
      </c>
      <c r="I27" s="138">
        <v>0</v>
      </c>
      <c r="J27" s="138">
        <v>2.7</v>
      </c>
      <c r="K27" s="138">
        <v>0</v>
      </c>
      <c r="L27" s="138">
        <v>258.8</v>
      </c>
      <c r="M27" s="138">
        <v>0</v>
      </c>
      <c r="N27" s="138">
        <v>180.6</v>
      </c>
      <c r="O27" s="138"/>
      <c r="P27" s="138">
        <v>40</v>
      </c>
      <c r="Q27" s="138"/>
      <c r="R27" s="138">
        <v>90.4</v>
      </c>
      <c r="S27" s="138"/>
      <c r="T27" s="138">
        <v>28.8</v>
      </c>
      <c r="U27" s="138"/>
      <c r="V27" s="138">
        <v>135</v>
      </c>
      <c r="W27" s="138">
        <v>0</v>
      </c>
      <c r="X27" s="138">
        <v>0</v>
      </c>
      <c r="Y27" s="138">
        <v>1018.5</v>
      </c>
      <c r="Z27" s="138">
        <v>0</v>
      </c>
      <c r="AA27" s="138">
        <v>0</v>
      </c>
      <c r="AB27" s="138">
        <v>1033.2</v>
      </c>
      <c r="AC27" s="138">
        <v>0</v>
      </c>
      <c r="AD27" s="138">
        <v>0</v>
      </c>
      <c r="AE27" s="139">
        <v>0</v>
      </c>
      <c r="AF27" s="134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</row>
    <row r="28" spans="1:54" s="136" customFormat="1" x14ac:dyDescent="0.2">
      <c r="A28" s="137" t="s">
        <v>24</v>
      </c>
      <c r="B28" s="138">
        <v>1.3920000000000001</v>
      </c>
      <c r="C28" s="138">
        <v>0</v>
      </c>
      <c r="D28" s="138">
        <v>657.6</v>
      </c>
      <c r="E28" s="138"/>
      <c r="F28" s="138">
        <v>288</v>
      </c>
      <c r="G28" s="138"/>
      <c r="H28" s="138">
        <v>30.900000000000002</v>
      </c>
      <c r="I28" s="138">
        <v>0</v>
      </c>
      <c r="J28" s="138">
        <v>2.7</v>
      </c>
      <c r="K28" s="138">
        <v>0</v>
      </c>
      <c r="L28" s="138">
        <v>263.3</v>
      </c>
      <c r="M28" s="138">
        <v>0</v>
      </c>
      <c r="N28" s="138">
        <v>171.6</v>
      </c>
      <c r="O28" s="138"/>
      <c r="P28" s="138">
        <v>41.2</v>
      </c>
      <c r="Q28" s="138"/>
      <c r="R28" s="138">
        <v>284</v>
      </c>
      <c r="S28" s="138"/>
      <c r="T28" s="138">
        <v>27.6</v>
      </c>
      <c r="U28" s="138"/>
      <c r="V28" s="138">
        <v>125.60000000000001</v>
      </c>
      <c r="W28" s="138">
        <v>0</v>
      </c>
      <c r="X28" s="138">
        <v>0</v>
      </c>
      <c r="Y28" s="138">
        <v>997.5</v>
      </c>
      <c r="Z28" s="138">
        <v>0</v>
      </c>
      <c r="AA28" s="138">
        <v>0</v>
      </c>
      <c r="AB28" s="138">
        <v>1020.6</v>
      </c>
      <c r="AC28" s="138">
        <v>0</v>
      </c>
      <c r="AD28" s="138">
        <v>0</v>
      </c>
      <c r="AE28" s="139">
        <v>0</v>
      </c>
      <c r="AF28" s="134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</row>
    <row r="29" spans="1:54" s="136" customFormat="1" x14ac:dyDescent="0.2">
      <c r="A29" s="137" t="s">
        <v>25</v>
      </c>
      <c r="B29" s="138">
        <v>1.3920000000000001</v>
      </c>
      <c r="C29" s="138">
        <v>0</v>
      </c>
      <c r="D29" s="138">
        <v>614.4</v>
      </c>
      <c r="E29" s="138"/>
      <c r="F29" s="138">
        <v>208.8</v>
      </c>
      <c r="G29" s="138"/>
      <c r="H29" s="138">
        <v>26.7</v>
      </c>
      <c r="I29" s="138">
        <v>0</v>
      </c>
      <c r="J29" s="138">
        <v>2.7</v>
      </c>
      <c r="K29" s="138">
        <v>0</v>
      </c>
      <c r="L29" s="138">
        <v>258.39999999999998</v>
      </c>
      <c r="M29" s="138">
        <v>0</v>
      </c>
      <c r="N29" s="138">
        <v>153.6</v>
      </c>
      <c r="O29" s="138"/>
      <c r="P29" s="138">
        <v>41.2</v>
      </c>
      <c r="Q29" s="138"/>
      <c r="R29" s="138">
        <v>204.8</v>
      </c>
      <c r="S29" s="138"/>
      <c r="T29" s="138">
        <v>26.400000000000002</v>
      </c>
      <c r="U29" s="138"/>
      <c r="V29" s="138">
        <v>112</v>
      </c>
      <c r="W29" s="138">
        <v>0</v>
      </c>
      <c r="X29" s="138">
        <v>0</v>
      </c>
      <c r="Y29" s="138">
        <v>945</v>
      </c>
      <c r="Z29" s="138">
        <v>0</v>
      </c>
      <c r="AA29" s="138">
        <v>0</v>
      </c>
      <c r="AB29" s="138">
        <v>959.7</v>
      </c>
      <c r="AC29" s="138">
        <v>0</v>
      </c>
      <c r="AD29" s="138">
        <v>0</v>
      </c>
      <c r="AE29" s="139">
        <v>0</v>
      </c>
      <c r="AF29" s="134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</row>
    <row r="30" spans="1:54" s="136" customFormat="1" ht="13.5" thickBot="1" x14ac:dyDescent="0.25">
      <c r="A30" s="140" t="s">
        <v>26</v>
      </c>
      <c r="B30" s="141">
        <v>1.3760000000000001</v>
      </c>
      <c r="C30" s="141">
        <v>0</v>
      </c>
      <c r="D30" s="141">
        <v>498</v>
      </c>
      <c r="E30" s="141"/>
      <c r="F30" s="141">
        <v>171.6</v>
      </c>
      <c r="G30" s="141"/>
      <c r="H30" s="141">
        <v>24.900000000000002</v>
      </c>
      <c r="I30" s="141">
        <v>0</v>
      </c>
      <c r="J30" s="141">
        <v>2.7</v>
      </c>
      <c r="K30" s="141">
        <v>0</v>
      </c>
      <c r="L30" s="141">
        <v>188.9</v>
      </c>
      <c r="M30" s="141">
        <v>0</v>
      </c>
      <c r="N30" s="141">
        <v>127.60000000000001</v>
      </c>
      <c r="O30" s="141"/>
      <c r="P30" s="141">
        <v>43.6</v>
      </c>
      <c r="Q30" s="141"/>
      <c r="R30" s="141">
        <v>167.20000000000002</v>
      </c>
      <c r="S30" s="141"/>
      <c r="T30" s="141">
        <v>27</v>
      </c>
      <c r="U30" s="141"/>
      <c r="V30" s="141">
        <v>87.2</v>
      </c>
      <c r="W30" s="141">
        <v>0</v>
      </c>
      <c r="X30" s="141">
        <v>0</v>
      </c>
      <c r="Y30" s="141">
        <v>829.5</v>
      </c>
      <c r="Z30" s="141">
        <v>0</v>
      </c>
      <c r="AA30" s="141">
        <v>0</v>
      </c>
      <c r="AB30" s="141">
        <v>848.4</v>
      </c>
      <c r="AC30" s="141">
        <v>0</v>
      </c>
      <c r="AD30" s="141">
        <v>0</v>
      </c>
      <c r="AE30" s="142">
        <v>0</v>
      </c>
      <c r="AF30" s="134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</row>
    <row r="31" spans="1:54" s="55" customFormat="1" hidden="1" x14ac:dyDescent="0.2">
      <c r="A31" s="46" t="s">
        <v>2</v>
      </c>
      <c r="B31" s="55">
        <f t="shared" ref="B31:AE31" si="0">SUM(B7:B30)</f>
        <v>25.920000000000009</v>
      </c>
      <c r="C31" s="55">
        <f t="shared" si="0"/>
        <v>8.4000000000000039</v>
      </c>
      <c r="D31" s="55">
        <f t="shared" si="0"/>
        <v>13582.8</v>
      </c>
      <c r="E31" s="55">
        <f t="shared" si="0"/>
        <v>0</v>
      </c>
      <c r="F31" s="55">
        <f t="shared" si="0"/>
        <v>3634.8</v>
      </c>
      <c r="G31" s="55">
        <f t="shared" si="0"/>
        <v>0</v>
      </c>
      <c r="H31" s="55">
        <f t="shared" si="0"/>
        <v>715.19999999999993</v>
      </c>
      <c r="I31" s="55">
        <f t="shared" si="0"/>
        <v>0</v>
      </c>
      <c r="J31" s="55">
        <f t="shared" si="0"/>
        <v>64.500000000000028</v>
      </c>
      <c r="K31" s="55">
        <f t="shared" si="0"/>
        <v>0</v>
      </c>
      <c r="L31" s="55">
        <f t="shared" si="0"/>
        <v>5193.5</v>
      </c>
      <c r="M31" s="55">
        <f t="shared" si="0"/>
        <v>0</v>
      </c>
      <c r="N31" s="55">
        <f t="shared" si="0"/>
        <v>3617.9999999999995</v>
      </c>
      <c r="O31" s="55">
        <f t="shared" si="0"/>
        <v>0</v>
      </c>
      <c r="P31" s="55">
        <f t="shared" si="0"/>
        <v>988.80000000000018</v>
      </c>
      <c r="Q31" s="55">
        <f t="shared" si="0"/>
        <v>0</v>
      </c>
      <c r="R31" s="55">
        <f t="shared" si="0"/>
        <v>3522.4000000000005</v>
      </c>
      <c r="S31" s="55">
        <f t="shared" si="0"/>
        <v>0</v>
      </c>
      <c r="T31" s="55">
        <f t="shared" si="0"/>
        <v>677.99999999999989</v>
      </c>
      <c r="U31" s="55">
        <f t="shared" si="0"/>
        <v>0</v>
      </c>
      <c r="V31" s="55">
        <f t="shared" si="0"/>
        <v>2439.7999999999997</v>
      </c>
      <c r="W31" s="55">
        <f t="shared" si="0"/>
        <v>0</v>
      </c>
      <c r="X31" s="55">
        <f t="shared" si="0"/>
        <v>0</v>
      </c>
      <c r="Y31" s="55">
        <f t="shared" si="0"/>
        <v>24643.5</v>
      </c>
      <c r="Z31" s="55">
        <f t="shared" si="0"/>
        <v>10.5</v>
      </c>
      <c r="AA31" s="55">
        <f t="shared" si="0"/>
        <v>21</v>
      </c>
      <c r="AB31" s="55">
        <f t="shared" si="0"/>
        <v>25120.2</v>
      </c>
      <c r="AC31" s="55">
        <f t="shared" si="0"/>
        <v>0</v>
      </c>
      <c r="AD31" s="55">
        <f t="shared" si="0"/>
        <v>10.5</v>
      </c>
      <c r="AE31" s="55">
        <f t="shared" si="0"/>
        <v>0</v>
      </c>
    </row>
    <row r="36" spans="1:54" ht="25.5" x14ac:dyDescent="0.35">
      <c r="A36" s="70"/>
      <c r="B36" s="74" t="s">
        <v>33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spans="1:54" ht="15.75" x14ac:dyDescent="0.25">
      <c r="A37" s="70"/>
      <c r="B37" s="75" t="s">
        <v>69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spans="1:54" ht="15.75" x14ac:dyDescent="0.25">
      <c r="A38" s="72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68" t="s">
        <v>70</v>
      </c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</row>
    <row r="39" spans="1:54" ht="16.5" thickBot="1" x14ac:dyDescent="0.3">
      <c r="A39" s="71" t="s">
        <v>38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69" t="s">
        <v>37</v>
      </c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</row>
    <row r="40" spans="1:54" ht="39" thickBot="1" x14ac:dyDescent="0.25">
      <c r="A40" s="79" t="s">
        <v>31</v>
      </c>
      <c r="B40" s="80" t="s">
        <v>39</v>
      </c>
      <c r="C40" s="80" t="s">
        <v>40</v>
      </c>
      <c r="D40" s="80" t="s">
        <v>41</v>
      </c>
      <c r="E40" s="80" t="s">
        <v>42</v>
      </c>
      <c r="F40" s="80" t="s">
        <v>43</v>
      </c>
      <c r="G40" s="80" t="s">
        <v>44</v>
      </c>
      <c r="H40" s="80" t="s">
        <v>45</v>
      </c>
      <c r="I40" s="80" t="s">
        <v>46</v>
      </c>
      <c r="J40" s="80" t="s">
        <v>47</v>
      </c>
      <c r="K40" s="80" t="s">
        <v>48</v>
      </c>
      <c r="L40" s="80" t="s">
        <v>49</v>
      </c>
      <c r="M40" s="80" t="s">
        <v>50</v>
      </c>
      <c r="N40" s="80" t="s">
        <v>51</v>
      </c>
      <c r="O40" s="80" t="s">
        <v>52</v>
      </c>
      <c r="P40" s="80" t="s">
        <v>53</v>
      </c>
      <c r="Q40" s="80" t="s">
        <v>54</v>
      </c>
      <c r="R40" s="80" t="s">
        <v>55</v>
      </c>
      <c r="S40" s="80" t="s">
        <v>56</v>
      </c>
      <c r="T40" s="80" t="s">
        <v>57</v>
      </c>
      <c r="U40" s="80" t="s">
        <v>58</v>
      </c>
      <c r="V40" s="80" t="s">
        <v>59</v>
      </c>
      <c r="W40" s="80" t="s">
        <v>60</v>
      </c>
      <c r="X40" s="80" t="s">
        <v>61</v>
      </c>
      <c r="Y40" s="80" t="s">
        <v>62</v>
      </c>
      <c r="Z40" s="80" t="s">
        <v>63</v>
      </c>
      <c r="AA40" s="80" t="s">
        <v>64</v>
      </c>
      <c r="AB40" s="80" t="s">
        <v>65</v>
      </c>
      <c r="AC40" s="80" t="s">
        <v>66</v>
      </c>
      <c r="AD40" s="80" t="s">
        <v>67</v>
      </c>
      <c r="AE40" s="81" t="s">
        <v>68</v>
      </c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</row>
    <row r="41" spans="1:54" x14ac:dyDescent="0.2">
      <c r="A41" s="82" t="s">
        <v>3</v>
      </c>
      <c r="B41" s="83">
        <v>0</v>
      </c>
      <c r="C41" s="83">
        <v>0</v>
      </c>
      <c r="D41" s="83">
        <v>411.6</v>
      </c>
      <c r="E41" s="83">
        <v>0</v>
      </c>
      <c r="F41" s="83">
        <v>106.8</v>
      </c>
      <c r="G41" s="83">
        <v>0</v>
      </c>
      <c r="H41" s="83">
        <v>12</v>
      </c>
      <c r="I41" s="83">
        <v>0</v>
      </c>
      <c r="J41" s="83">
        <v>15.9</v>
      </c>
      <c r="K41" s="83">
        <v>0</v>
      </c>
      <c r="L41" s="83">
        <v>130.6</v>
      </c>
      <c r="M41" s="83">
        <v>0</v>
      </c>
      <c r="N41" s="83">
        <v>119.4</v>
      </c>
      <c r="O41" s="83">
        <v>0</v>
      </c>
      <c r="P41" s="83">
        <v>50.4</v>
      </c>
      <c r="Q41" s="83">
        <v>0</v>
      </c>
      <c r="R41" s="83">
        <v>96</v>
      </c>
      <c r="S41" s="83">
        <v>0</v>
      </c>
      <c r="T41" s="83">
        <v>36</v>
      </c>
      <c r="U41" s="83">
        <v>0</v>
      </c>
      <c r="V41" s="83">
        <v>74.600000000000009</v>
      </c>
      <c r="W41" s="83">
        <v>0</v>
      </c>
      <c r="X41" s="83">
        <v>0</v>
      </c>
      <c r="Y41" s="83">
        <v>514.5</v>
      </c>
      <c r="Z41" s="83">
        <v>42</v>
      </c>
      <c r="AA41" s="83">
        <v>0</v>
      </c>
      <c r="AB41" s="83">
        <v>508.2</v>
      </c>
      <c r="AC41" s="83">
        <v>0</v>
      </c>
      <c r="AD41" s="83">
        <v>0</v>
      </c>
      <c r="AE41" s="84">
        <v>42</v>
      </c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</row>
    <row r="42" spans="1:54" x14ac:dyDescent="0.2">
      <c r="A42" s="85" t="s">
        <v>4</v>
      </c>
      <c r="B42" s="86">
        <v>0</v>
      </c>
      <c r="C42" s="86">
        <v>0</v>
      </c>
      <c r="D42" s="86">
        <v>410.40000000000003</v>
      </c>
      <c r="E42" s="86">
        <v>0</v>
      </c>
      <c r="F42" s="86">
        <v>104.4</v>
      </c>
      <c r="G42" s="86">
        <v>0</v>
      </c>
      <c r="H42" s="86">
        <v>11.700000000000001</v>
      </c>
      <c r="I42" s="86">
        <v>0</v>
      </c>
      <c r="J42" s="86">
        <v>16.2</v>
      </c>
      <c r="K42" s="86">
        <v>0</v>
      </c>
      <c r="L42" s="86">
        <v>131.30000000000001</v>
      </c>
      <c r="M42" s="86">
        <v>0</v>
      </c>
      <c r="N42" s="86">
        <v>118</v>
      </c>
      <c r="O42" s="86">
        <v>0</v>
      </c>
      <c r="P42" s="86">
        <v>48.4</v>
      </c>
      <c r="Q42" s="86">
        <v>0</v>
      </c>
      <c r="R42" s="86">
        <v>93.600000000000009</v>
      </c>
      <c r="S42" s="86">
        <v>0</v>
      </c>
      <c r="T42" s="86">
        <v>36.6</v>
      </c>
      <c r="U42" s="86">
        <v>0</v>
      </c>
      <c r="V42" s="86">
        <v>73.8</v>
      </c>
      <c r="W42" s="86">
        <v>0</v>
      </c>
      <c r="X42" s="86">
        <v>0</v>
      </c>
      <c r="Y42" s="86">
        <v>514.5</v>
      </c>
      <c r="Z42" s="86">
        <v>42</v>
      </c>
      <c r="AA42" s="86">
        <v>0</v>
      </c>
      <c r="AB42" s="86">
        <v>506.1</v>
      </c>
      <c r="AC42" s="86">
        <v>0</v>
      </c>
      <c r="AD42" s="86">
        <v>0</v>
      </c>
      <c r="AE42" s="87">
        <v>52.5</v>
      </c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</row>
    <row r="43" spans="1:54" x14ac:dyDescent="0.2">
      <c r="A43" s="85" t="s">
        <v>5</v>
      </c>
      <c r="B43" s="86">
        <v>0</v>
      </c>
      <c r="C43" s="86">
        <v>0</v>
      </c>
      <c r="D43" s="86">
        <v>400.8</v>
      </c>
      <c r="E43" s="86">
        <v>0</v>
      </c>
      <c r="F43" s="86">
        <v>104.4</v>
      </c>
      <c r="G43" s="86">
        <v>0</v>
      </c>
      <c r="H43" s="86">
        <v>11.700000000000001</v>
      </c>
      <c r="I43" s="86">
        <v>0</v>
      </c>
      <c r="J43" s="86">
        <v>15.9</v>
      </c>
      <c r="K43" s="86">
        <v>0</v>
      </c>
      <c r="L43" s="86">
        <v>130.30000000000001</v>
      </c>
      <c r="M43" s="86">
        <v>0</v>
      </c>
      <c r="N43" s="86">
        <v>117</v>
      </c>
      <c r="O43" s="86">
        <v>0</v>
      </c>
      <c r="P43" s="86">
        <v>48.800000000000004</v>
      </c>
      <c r="Q43" s="86">
        <v>0</v>
      </c>
      <c r="R43" s="86">
        <v>92.8</v>
      </c>
      <c r="S43" s="86">
        <v>0</v>
      </c>
      <c r="T43" s="86">
        <v>31.8</v>
      </c>
      <c r="U43" s="86">
        <v>0</v>
      </c>
      <c r="V43" s="86">
        <v>71.600000000000009</v>
      </c>
      <c r="W43" s="86">
        <v>0</v>
      </c>
      <c r="X43" s="86">
        <v>0</v>
      </c>
      <c r="Y43" s="86">
        <v>493.5</v>
      </c>
      <c r="Z43" s="86">
        <v>52.5</v>
      </c>
      <c r="AA43" s="86">
        <v>0</v>
      </c>
      <c r="AB43" s="86">
        <v>485.1</v>
      </c>
      <c r="AC43" s="86">
        <v>0</v>
      </c>
      <c r="AD43" s="86">
        <v>0</v>
      </c>
      <c r="AE43" s="87">
        <v>42</v>
      </c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</row>
    <row r="44" spans="1:54" x14ac:dyDescent="0.2">
      <c r="A44" s="85" t="s">
        <v>6</v>
      </c>
      <c r="B44" s="86">
        <v>0</v>
      </c>
      <c r="C44" s="86">
        <v>0</v>
      </c>
      <c r="D44" s="86">
        <v>391.2</v>
      </c>
      <c r="E44" s="86">
        <v>0</v>
      </c>
      <c r="F44" s="86">
        <v>102</v>
      </c>
      <c r="G44" s="86">
        <v>0</v>
      </c>
      <c r="H44" s="86">
        <v>12</v>
      </c>
      <c r="I44" s="86">
        <v>0</v>
      </c>
      <c r="J44" s="86">
        <v>16.2</v>
      </c>
      <c r="K44" s="86">
        <v>0</v>
      </c>
      <c r="L44" s="86">
        <v>120.10000000000001</v>
      </c>
      <c r="M44" s="86">
        <v>0</v>
      </c>
      <c r="N44" s="86">
        <v>119.4</v>
      </c>
      <c r="O44" s="86">
        <v>0</v>
      </c>
      <c r="P44" s="86">
        <v>48.4</v>
      </c>
      <c r="Q44" s="86">
        <v>0</v>
      </c>
      <c r="R44" s="86">
        <v>88.8</v>
      </c>
      <c r="S44" s="86">
        <v>0</v>
      </c>
      <c r="T44" s="86">
        <v>34.200000000000003</v>
      </c>
      <c r="U44" s="86">
        <v>0</v>
      </c>
      <c r="V44" s="86">
        <v>66.400000000000006</v>
      </c>
      <c r="W44" s="86">
        <v>0</v>
      </c>
      <c r="X44" s="86">
        <v>0</v>
      </c>
      <c r="Y44" s="86">
        <v>493.5</v>
      </c>
      <c r="Z44" s="86">
        <v>42</v>
      </c>
      <c r="AA44" s="86">
        <v>0</v>
      </c>
      <c r="AB44" s="86">
        <v>478.8</v>
      </c>
      <c r="AC44" s="86">
        <v>0</v>
      </c>
      <c r="AD44" s="86">
        <v>0</v>
      </c>
      <c r="AE44" s="87">
        <v>52.5</v>
      </c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</row>
    <row r="45" spans="1:54" x14ac:dyDescent="0.2">
      <c r="A45" s="85" t="s">
        <v>7</v>
      </c>
      <c r="B45" s="86">
        <v>0</v>
      </c>
      <c r="C45" s="86">
        <v>0</v>
      </c>
      <c r="D45" s="86">
        <v>408</v>
      </c>
      <c r="E45" s="86">
        <v>0</v>
      </c>
      <c r="F45" s="86">
        <v>97.2</v>
      </c>
      <c r="G45" s="86">
        <v>0</v>
      </c>
      <c r="H45" s="86">
        <v>10.8</v>
      </c>
      <c r="I45" s="86">
        <v>0</v>
      </c>
      <c r="J45" s="86">
        <v>15.3</v>
      </c>
      <c r="K45" s="86">
        <v>0</v>
      </c>
      <c r="L45" s="86">
        <v>132.6</v>
      </c>
      <c r="M45" s="86">
        <v>0</v>
      </c>
      <c r="N45" s="86">
        <v>128.19999999999999</v>
      </c>
      <c r="O45" s="86">
        <v>0</v>
      </c>
      <c r="P45" s="86">
        <v>47.6</v>
      </c>
      <c r="Q45" s="86">
        <v>0</v>
      </c>
      <c r="R45" s="86">
        <v>86.4</v>
      </c>
      <c r="S45" s="86">
        <v>0</v>
      </c>
      <c r="T45" s="86">
        <v>33.6</v>
      </c>
      <c r="U45" s="86">
        <v>0</v>
      </c>
      <c r="V45" s="86">
        <v>64.400000000000006</v>
      </c>
      <c r="W45" s="86">
        <v>0</v>
      </c>
      <c r="X45" s="86">
        <v>0</v>
      </c>
      <c r="Y45" s="86">
        <v>472.5</v>
      </c>
      <c r="Z45" s="86">
        <v>42</v>
      </c>
      <c r="AA45" s="86">
        <v>0</v>
      </c>
      <c r="AB45" s="86">
        <v>457.8</v>
      </c>
      <c r="AC45" s="86">
        <v>0</v>
      </c>
      <c r="AD45" s="86">
        <v>0</v>
      </c>
      <c r="AE45" s="87">
        <v>42</v>
      </c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</row>
    <row r="46" spans="1:54" x14ac:dyDescent="0.2">
      <c r="A46" s="85" t="s">
        <v>8</v>
      </c>
      <c r="B46" s="86">
        <v>0</v>
      </c>
      <c r="C46" s="86">
        <v>0</v>
      </c>
      <c r="D46" s="86">
        <v>434.40000000000003</v>
      </c>
      <c r="E46" s="86">
        <v>0</v>
      </c>
      <c r="F46" s="86">
        <v>99.600000000000009</v>
      </c>
      <c r="G46" s="86">
        <v>0</v>
      </c>
      <c r="H46" s="86">
        <v>12.3</v>
      </c>
      <c r="I46" s="86">
        <v>0</v>
      </c>
      <c r="J46" s="86">
        <v>15.9</v>
      </c>
      <c r="K46" s="86">
        <v>0</v>
      </c>
      <c r="L46" s="86">
        <v>134.1</v>
      </c>
      <c r="M46" s="86">
        <v>0</v>
      </c>
      <c r="N46" s="86">
        <v>144.4</v>
      </c>
      <c r="O46" s="86">
        <v>0</v>
      </c>
      <c r="P46" s="86">
        <v>52.4</v>
      </c>
      <c r="Q46" s="86">
        <v>0</v>
      </c>
      <c r="R46" s="86">
        <v>88</v>
      </c>
      <c r="S46" s="86">
        <v>0</v>
      </c>
      <c r="T46" s="86">
        <v>36.6</v>
      </c>
      <c r="U46" s="86">
        <v>0</v>
      </c>
      <c r="V46" s="86">
        <v>65</v>
      </c>
      <c r="W46" s="86">
        <v>0</v>
      </c>
      <c r="X46" s="86">
        <v>0</v>
      </c>
      <c r="Y46" s="86">
        <v>493.5</v>
      </c>
      <c r="Z46" s="86">
        <v>52.5</v>
      </c>
      <c r="AA46" s="86">
        <v>0</v>
      </c>
      <c r="AB46" s="86">
        <v>489.3</v>
      </c>
      <c r="AC46" s="86">
        <v>0</v>
      </c>
      <c r="AD46" s="86">
        <v>0</v>
      </c>
      <c r="AE46" s="87">
        <v>52.5</v>
      </c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</row>
    <row r="47" spans="1:54" x14ac:dyDescent="0.2">
      <c r="A47" s="85" t="s">
        <v>9</v>
      </c>
      <c r="B47" s="86">
        <v>1.6E-2</v>
      </c>
      <c r="C47" s="86">
        <v>0</v>
      </c>
      <c r="D47" s="86">
        <v>436.8</v>
      </c>
      <c r="E47" s="86">
        <v>0</v>
      </c>
      <c r="F47" s="86">
        <v>104.4</v>
      </c>
      <c r="G47" s="86">
        <v>0</v>
      </c>
      <c r="H47" s="86">
        <v>13.8</v>
      </c>
      <c r="I47" s="86">
        <v>0</v>
      </c>
      <c r="J47" s="86">
        <v>16.2</v>
      </c>
      <c r="K47" s="86">
        <v>0</v>
      </c>
      <c r="L47" s="86">
        <v>144.5</v>
      </c>
      <c r="M47" s="86">
        <v>0</v>
      </c>
      <c r="N47" s="86">
        <v>144.80000000000001</v>
      </c>
      <c r="O47" s="86">
        <v>0</v>
      </c>
      <c r="P47" s="86">
        <v>49.2</v>
      </c>
      <c r="Q47" s="86">
        <v>0</v>
      </c>
      <c r="R47" s="86">
        <v>94.4</v>
      </c>
      <c r="S47" s="86">
        <v>0</v>
      </c>
      <c r="T47" s="86">
        <v>31.2</v>
      </c>
      <c r="U47" s="86">
        <v>0</v>
      </c>
      <c r="V47" s="86">
        <v>64.599999999999994</v>
      </c>
      <c r="W47" s="86">
        <v>0</v>
      </c>
      <c r="X47" s="86">
        <v>0</v>
      </c>
      <c r="Y47" s="86">
        <v>546</v>
      </c>
      <c r="Z47" s="86">
        <v>42</v>
      </c>
      <c r="AA47" s="86">
        <v>0</v>
      </c>
      <c r="AB47" s="86">
        <v>531.29999999999995</v>
      </c>
      <c r="AC47" s="86">
        <v>0</v>
      </c>
      <c r="AD47" s="86">
        <v>0</v>
      </c>
      <c r="AE47" s="87">
        <v>42</v>
      </c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</row>
    <row r="48" spans="1:54" x14ac:dyDescent="0.2">
      <c r="A48" s="85" t="s">
        <v>10</v>
      </c>
      <c r="B48" s="86">
        <v>0</v>
      </c>
      <c r="C48" s="86">
        <v>0</v>
      </c>
      <c r="D48" s="86">
        <v>432</v>
      </c>
      <c r="E48" s="86">
        <v>0</v>
      </c>
      <c r="F48" s="86">
        <v>108</v>
      </c>
      <c r="G48" s="86">
        <v>0</v>
      </c>
      <c r="H48" s="86">
        <v>14.4</v>
      </c>
      <c r="I48" s="86">
        <v>0</v>
      </c>
      <c r="J48" s="86">
        <v>15.3</v>
      </c>
      <c r="K48" s="86">
        <v>0</v>
      </c>
      <c r="L48" s="86">
        <v>131.5</v>
      </c>
      <c r="M48" s="86">
        <v>0</v>
      </c>
      <c r="N48" s="86">
        <v>146.20000000000002</v>
      </c>
      <c r="O48" s="86">
        <v>0</v>
      </c>
      <c r="P48" s="86">
        <v>50.4</v>
      </c>
      <c r="Q48" s="86">
        <v>0</v>
      </c>
      <c r="R48" s="86">
        <v>98.4</v>
      </c>
      <c r="S48" s="86">
        <v>0</v>
      </c>
      <c r="T48" s="86">
        <v>33.6</v>
      </c>
      <c r="U48" s="86">
        <v>0</v>
      </c>
      <c r="V48" s="86">
        <v>65.400000000000006</v>
      </c>
      <c r="W48" s="86">
        <v>0</v>
      </c>
      <c r="X48" s="86">
        <v>0</v>
      </c>
      <c r="Y48" s="86">
        <v>640.5</v>
      </c>
      <c r="Z48" s="86">
        <v>42</v>
      </c>
      <c r="AA48" s="86">
        <v>0</v>
      </c>
      <c r="AB48" s="86">
        <v>623.70000000000005</v>
      </c>
      <c r="AC48" s="86">
        <v>0</v>
      </c>
      <c r="AD48" s="86">
        <v>0</v>
      </c>
      <c r="AE48" s="87">
        <v>52.5</v>
      </c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</row>
    <row r="49" spans="1:54" x14ac:dyDescent="0.2">
      <c r="A49" s="85" t="s">
        <v>11</v>
      </c>
      <c r="B49" s="86">
        <v>0</v>
      </c>
      <c r="C49" s="86">
        <v>0</v>
      </c>
      <c r="D49" s="86">
        <v>447.6</v>
      </c>
      <c r="E49" s="86">
        <v>0</v>
      </c>
      <c r="F49" s="86">
        <v>122.4</v>
      </c>
      <c r="G49" s="86">
        <v>0</v>
      </c>
      <c r="H49" s="86">
        <v>12.3</v>
      </c>
      <c r="I49" s="86">
        <v>0</v>
      </c>
      <c r="J49" s="86">
        <v>14.700000000000001</v>
      </c>
      <c r="K49" s="86">
        <v>0</v>
      </c>
      <c r="L49" s="86">
        <v>145.30000000000001</v>
      </c>
      <c r="M49" s="86">
        <v>0</v>
      </c>
      <c r="N49" s="86">
        <v>152.20000000000002</v>
      </c>
      <c r="O49" s="86">
        <v>0</v>
      </c>
      <c r="P49" s="86">
        <v>49.6</v>
      </c>
      <c r="Q49" s="86">
        <v>0</v>
      </c>
      <c r="R49" s="86">
        <v>114.4</v>
      </c>
      <c r="S49" s="86">
        <v>0</v>
      </c>
      <c r="T49" s="86">
        <v>33.6</v>
      </c>
      <c r="U49" s="86">
        <v>0</v>
      </c>
      <c r="V49" s="86">
        <v>66</v>
      </c>
      <c r="W49" s="86">
        <v>0</v>
      </c>
      <c r="X49" s="86">
        <v>0</v>
      </c>
      <c r="Y49" s="86">
        <v>756</v>
      </c>
      <c r="Z49" s="86">
        <v>42</v>
      </c>
      <c r="AA49" s="86">
        <v>0</v>
      </c>
      <c r="AB49" s="86">
        <v>745.5</v>
      </c>
      <c r="AC49" s="86">
        <v>0</v>
      </c>
      <c r="AD49" s="86">
        <v>0</v>
      </c>
      <c r="AE49" s="87">
        <v>42</v>
      </c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</row>
    <row r="50" spans="1:54" x14ac:dyDescent="0.2">
      <c r="A50" s="85" t="s">
        <v>12</v>
      </c>
      <c r="B50" s="86">
        <v>0</v>
      </c>
      <c r="C50" s="86">
        <v>0</v>
      </c>
      <c r="D50" s="86">
        <v>432</v>
      </c>
      <c r="E50" s="86">
        <v>0</v>
      </c>
      <c r="F50" s="86">
        <v>109.2</v>
      </c>
      <c r="G50" s="86">
        <v>0</v>
      </c>
      <c r="H50" s="86">
        <v>12.9</v>
      </c>
      <c r="I50" s="86">
        <v>0</v>
      </c>
      <c r="J50" s="86">
        <v>14.1</v>
      </c>
      <c r="K50" s="86">
        <v>0</v>
      </c>
      <c r="L50" s="86">
        <v>128.4</v>
      </c>
      <c r="M50" s="86">
        <v>0</v>
      </c>
      <c r="N50" s="86">
        <v>151.20000000000002</v>
      </c>
      <c r="O50" s="86">
        <v>0</v>
      </c>
      <c r="P50" s="86">
        <v>50.800000000000004</v>
      </c>
      <c r="Q50" s="86">
        <v>0</v>
      </c>
      <c r="R50" s="86">
        <v>100.8</v>
      </c>
      <c r="S50" s="86">
        <v>0</v>
      </c>
      <c r="T50" s="86">
        <v>34.200000000000003</v>
      </c>
      <c r="U50" s="86">
        <v>0</v>
      </c>
      <c r="V50" s="86">
        <v>66.400000000000006</v>
      </c>
      <c r="W50" s="86">
        <v>0</v>
      </c>
      <c r="X50" s="86">
        <v>0</v>
      </c>
      <c r="Y50" s="86">
        <v>808.5</v>
      </c>
      <c r="Z50" s="86">
        <v>52.5</v>
      </c>
      <c r="AA50" s="86">
        <v>0</v>
      </c>
      <c r="AB50" s="86">
        <v>793.80000000000007</v>
      </c>
      <c r="AC50" s="86">
        <v>0</v>
      </c>
      <c r="AD50" s="86">
        <v>0</v>
      </c>
      <c r="AE50" s="87">
        <v>42</v>
      </c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</row>
    <row r="51" spans="1:54" x14ac:dyDescent="0.2">
      <c r="A51" s="85" t="s">
        <v>13</v>
      </c>
      <c r="B51" s="86">
        <v>0</v>
      </c>
      <c r="C51" s="86">
        <v>0</v>
      </c>
      <c r="D51" s="86">
        <v>422.40000000000003</v>
      </c>
      <c r="E51" s="86">
        <v>0</v>
      </c>
      <c r="F51" s="86">
        <v>117.60000000000001</v>
      </c>
      <c r="G51" s="86">
        <v>0</v>
      </c>
      <c r="H51" s="86">
        <v>14.1</v>
      </c>
      <c r="I51" s="86">
        <v>0</v>
      </c>
      <c r="J51" s="86">
        <v>14.4</v>
      </c>
      <c r="K51" s="86">
        <v>0</v>
      </c>
      <c r="L51" s="86">
        <v>140.20000000000002</v>
      </c>
      <c r="M51" s="86">
        <v>0</v>
      </c>
      <c r="N51" s="86">
        <v>133.4</v>
      </c>
      <c r="O51" s="86">
        <v>0</v>
      </c>
      <c r="P51" s="86">
        <v>47.6</v>
      </c>
      <c r="Q51" s="86">
        <v>0</v>
      </c>
      <c r="R51" s="86">
        <v>108</v>
      </c>
      <c r="S51" s="86">
        <v>0</v>
      </c>
      <c r="T51" s="86">
        <v>29.400000000000002</v>
      </c>
      <c r="U51" s="86">
        <v>0</v>
      </c>
      <c r="V51" s="86">
        <v>68.8</v>
      </c>
      <c r="W51" s="86">
        <v>0</v>
      </c>
      <c r="X51" s="86">
        <v>0</v>
      </c>
      <c r="Y51" s="86">
        <v>777</v>
      </c>
      <c r="Z51" s="86">
        <v>42</v>
      </c>
      <c r="AA51" s="86">
        <v>0</v>
      </c>
      <c r="AB51" s="86">
        <v>756</v>
      </c>
      <c r="AC51" s="86">
        <v>0</v>
      </c>
      <c r="AD51" s="86">
        <v>0</v>
      </c>
      <c r="AE51" s="87">
        <v>52.5</v>
      </c>
    </row>
    <row r="52" spans="1:54" x14ac:dyDescent="0.2">
      <c r="A52" s="85" t="s">
        <v>14</v>
      </c>
      <c r="B52" s="86">
        <v>0</v>
      </c>
      <c r="C52" s="86">
        <v>0</v>
      </c>
      <c r="D52" s="86">
        <v>415.2</v>
      </c>
      <c r="E52" s="86">
        <v>0</v>
      </c>
      <c r="F52" s="86">
        <v>142.80000000000001</v>
      </c>
      <c r="G52" s="86">
        <v>0</v>
      </c>
      <c r="H52" s="86">
        <v>16.5</v>
      </c>
      <c r="I52" s="86">
        <v>0</v>
      </c>
      <c r="J52" s="86">
        <v>14.4</v>
      </c>
      <c r="K52" s="86">
        <v>0</v>
      </c>
      <c r="L52" s="86">
        <v>132.30000000000001</v>
      </c>
      <c r="M52" s="86">
        <v>0</v>
      </c>
      <c r="N52" s="86">
        <v>125.60000000000001</v>
      </c>
      <c r="O52" s="86">
        <v>0</v>
      </c>
      <c r="P52" s="86">
        <v>49.6</v>
      </c>
      <c r="Q52" s="86">
        <v>0</v>
      </c>
      <c r="R52" s="86">
        <v>135.19999999999999</v>
      </c>
      <c r="S52" s="86">
        <v>0</v>
      </c>
      <c r="T52" s="86">
        <v>31.2</v>
      </c>
      <c r="U52" s="86">
        <v>0</v>
      </c>
      <c r="V52" s="86">
        <v>69.600000000000009</v>
      </c>
      <c r="W52" s="86">
        <v>0</v>
      </c>
      <c r="X52" s="86">
        <v>0</v>
      </c>
      <c r="Y52" s="86">
        <v>766.5</v>
      </c>
      <c r="Z52" s="86">
        <v>42</v>
      </c>
      <c r="AA52" s="86">
        <v>0</v>
      </c>
      <c r="AB52" s="86">
        <v>747.6</v>
      </c>
      <c r="AC52" s="86">
        <v>0</v>
      </c>
      <c r="AD52" s="86">
        <v>0</v>
      </c>
      <c r="AE52" s="87">
        <v>42</v>
      </c>
    </row>
    <row r="53" spans="1:54" x14ac:dyDescent="0.2">
      <c r="A53" s="85" t="s">
        <v>15</v>
      </c>
      <c r="B53" s="86">
        <v>1.6E-2</v>
      </c>
      <c r="C53" s="86">
        <v>0</v>
      </c>
      <c r="D53" s="86">
        <v>417.6</v>
      </c>
      <c r="E53" s="86">
        <v>0</v>
      </c>
      <c r="F53" s="86">
        <v>112.8</v>
      </c>
      <c r="G53" s="86">
        <v>0</v>
      </c>
      <c r="H53" s="86">
        <v>14.4</v>
      </c>
      <c r="I53" s="86">
        <v>0</v>
      </c>
      <c r="J53" s="86">
        <v>14.700000000000001</v>
      </c>
      <c r="K53" s="86">
        <v>0</v>
      </c>
      <c r="L53" s="86">
        <v>128.1</v>
      </c>
      <c r="M53" s="86">
        <v>0</v>
      </c>
      <c r="N53" s="86">
        <v>128.19999999999999</v>
      </c>
      <c r="O53" s="86">
        <v>0</v>
      </c>
      <c r="P53" s="86">
        <v>49.2</v>
      </c>
      <c r="Q53" s="86">
        <v>0</v>
      </c>
      <c r="R53" s="86">
        <v>103.2</v>
      </c>
      <c r="S53" s="86">
        <v>0</v>
      </c>
      <c r="T53" s="86">
        <v>36</v>
      </c>
      <c r="U53" s="86">
        <v>0</v>
      </c>
      <c r="V53" s="86">
        <v>73.400000000000006</v>
      </c>
      <c r="W53" s="86">
        <v>0</v>
      </c>
      <c r="X53" s="86">
        <v>0</v>
      </c>
      <c r="Y53" s="86">
        <v>714</v>
      </c>
      <c r="Z53" s="86">
        <v>52.5</v>
      </c>
      <c r="AA53" s="86">
        <v>0</v>
      </c>
      <c r="AB53" s="86">
        <v>699.30000000000007</v>
      </c>
      <c r="AC53" s="86">
        <v>0</v>
      </c>
      <c r="AD53" s="86">
        <v>0</v>
      </c>
      <c r="AE53" s="87">
        <v>42</v>
      </c>
    </row>
    <row r="54" spans="1:54" x14ac:dyDescent="0.2">
      <c r="A54" s="85" t="s">
        <v>16</v>
      </c>
      <c r="B54" s="86">
        <v>0</v>
      </c>
      <c r="C54" s="86">
        <v>0</v>
      </c>
      <c r="D54" s="86">
        <v>429.6</v>
      </c>
      <c r="E54" s="86">
        <v>0</v>
      </c>
      <c r="F54" s="86">
        <v>160.80000000000001</v>
      </c>
      <c r="G54" s="86">
        <v>0</v>
      </c>
      <c r="H54" s="86">
        <v>13.200000000000001</v>
      </c>
      <c r="I54" s="86">
        <v>0</v>
      </c>
      <c r="J54" s="86">
        <v>14.1</v>
      </c>
      <c r="K54" s="86">
        <v>0</v>
      </c>
      <c r="L54" s="86">
        <v>151.20000000000002</v>
      </c>
      <c r="M54" s="86">
        <v>0</v>
      </c>
      <c r="N54" s="86">
        <v>123.4</v>
      </c>
      <c r="O54" s="86">
        <v>0</v>
      </c>
      <c r="P54" s="86">
        <v>47.2</v>
      </c>
      <c r="Q54" s="86">
        <v>0</v>
      </c>
      <c r="R54" s="86">
        <v>153.6</v>
      </c>
      <c r="S54" s="86">
        <v>0</v>
      </c>
      <c r="T54" s="86">
        <v>36.6</v>
      </c>
      <c r="U54" s="86">
        <v>0</v>
      </c>
      <c r="V54" s="86">
        <v>69.400000000000006</v>
      </c>
      <c r="W54" s="86">
        <v>0</v>
      </c>
      <c r="X54" s="86">
        <v>0</v>
      </c>
      <c r="Y54" s="86">
        <v>777</v>
      </c>
      <c r="Z54" s="86">
        <v>42</v>
      </c>
      <c r="AA54" s="86">
        <v>0</v>
      </c>
      <c r="AB54" s="86">
        <v>764.4</v>
      </c>
      <c r="AC54" s="86">
        <v>0</v>
      </c>
      <c r="AD54" s="86">
        <v>0</v>
      </c>
      <c r="AE54" s="87">
        <v>31.5</v>
      </c>
    </row>
    <row r="55" spans="1:54" x14ac:dyDescent="0.2">
      <c r="A55" s="85" t="s">
        <v>17</v>
      </c>
      <c r="B55" s="86">
        <v>0</v>
      </c>
      <c r="C55" s="86">
        <v>0</v>
      </c>
      <c r="D55" s="86">
        <v>423.6</v>
      </c>
      <c r="E55" s="86">
        <v>0</v>
      </c>
      <c r="F55" s="86">
        <v>140.4</v>
      </c>
      <c r="G55" s="86">
        <v>0</v>
      </c>
      <c r="H55" s="86">
        <v>14.4</v>
      </c>
      <c r="I55" s="86">
        <v>0</v>
      </c>
      <c r="J55" s="86">
        <v>14.4</v>
      </c>
      <c r="K55" s="86">
        <v>0</v>
      </c>
      <c r="L55" s="86">
        <v>144</v>
      </c>
      <c r="M55" s="86">
        <v>0</v>
      </c>
      <c r="N55" s="86">
        <v>126.2</v>
      </c>
      <c r="O55" s="86">
        <v>0</v>
      </c>
      <c r="P55" s="86">
        <v>46.800000000000004</v>
      </c>
      <c r="Q55" s="86">
        <v>0</v>
      </c>
      <c r="R55" s="86">
        <v>131.19999999999999</v>
      </c>
      <c r="S55" s="86">
        <v>0</v>
      </c>
      <c r="T55" s="86">
        <v>30</v>
      </c>
      <c r="U55" s="86">
        <v>0</v>
      </c>
      <c r="V55" s="86">
        <v>72.8</v>
      </c>
      <c r="W55" s="86">
        <v>0</v>
      </c>
      <c r="X55" s="86">
        <v>0</v>
      </c>
      <c r="Y55" s="86">
        <v>766.5</v>
      </c>
      <c r="Z55" s="86">
        <v>42</v>
      </c>
      <c r="AA55" s="86">
        <v>0</v>
      </c>
      <c r="AB55" s="86">
        <v>751.80000000000007</v>
      </c>
      <c r="AC55" s="86">
        <v>0</v>
      </c>
      <c r="AD55" s="86">
        <v>0</v>
      </c>
      <c r="AE55" s="87">
        <v>42</v>
      </c>
    </row>
    <row r="56" spans="1:54" x14ac:dyDescent="0.2">
      <c r="A56" s="85" t="s">
        <v>18</v>
      </c>
      <c r="B56" s="86">
        <v>0</v>
      </c>
      <c r="C56" s="86">
        <v>0</v>
      </c>
      <c r="D56" s="86">
        <v>426</v>
      </c>
      <c r="E56" s="86">
        <v>0</v>
      </c>
      <c r="F56" s="86">
        <v>112.8</v>
      </c>
      <c r="G56" s="86">
        <v>0</v>
      </c>
      <c r="H56" s="86">
        <v>11.700000000000001</v>
      </c>
      <c r="I56" s="86">
        <v>0</v>
      </c>
      <c r="J56" s="86">
        <v>14.1</v>
      </c>
      <c r="K56" s="86">
        <v>0</v>
      </c>
      <c r="L56" s="86">
        <v>136.69999999999999</v>
      </c>
      <c r="M56" s="86">
        <v>0</v>
      </c>
      <c r="N56" s="86">
        <v>138.80000000000001</v>
      </c>
      <c r="O56" s="86">
        <v>0</v>
      </c>
      <c r="P56" s="86">
        <v>47.2</v>
      </c>
      <c r="Q56" s="86">
        <v>0</v>
      </c>
      <c r="R56" s="86">
        <v>104</v>
      </c>
      <c r="S56" s="86">
        <v>0</v>
      </c>
      <c r="T56" s="86">
        <v>31.8</v>
      </c>
      <c r="U56" s="86">
        <v>0</v>
      </c>
      <c r="V56" s="86">
        <v>71.400000000000006</v>
      </c>
      <c r="W56" s="86">
        <v>0</v>
      </c>
      <c r="X56" s="86">
        <v>0</v>
      </c>
      <c r="Y56" s="86">
        <v>766.5</v>
      </c>
      <c r="Z56" s="86">
        <v>42</v>
      </c>
      <c r="AA56" s="86">
        <v>0</v>
      </c>
      <c r="AB56" s="86">
        <v>751.80000000000007</v>
      </c>
      <c r="AC56" s="86">
        <v>0</v>
      </c>
      <c r="AD56" s="86">
        <v>0</v>
      </c>
      <c r="AE56" s="87">
        <v>31.5</v>
      </c>
    </row>
    <row r="57" spans="1:54" x14ac:dyDescent="0.2">
      <c r="A57" s="85" t="s">
        <v>19</v>
      </c>
      <c r="B57" s="86">
        <v>0</v>
      </c>
      <c r="C57" s="86">
        <v>0</v>
      </c>
      <c r="D57" s="86">
        <v>466.8</v>
      </c>
      <c r="E57" s="86">
        <v>0</v>
      </c>
      <c r="F57" s="86">
        <v>115.2</v>
      </c>
      <c r="G57" s="86">
        <v>0</v>
      </c>
      <c r="H57" s="86">
        <v>12.6</v>
      </c>
      <c r="I57" s="86">
        <v>0</v>
      </c>
      <c r="J57" s="86">
        <v>14.4</v>
      </c>
      <c r="K57" s="86">
        <v>0</v>
      </c>
      <c r="L57" s="86">
        <v>154.9</v>
      </c>
      <c r="M57" s="86">
        <v>0</v>
      </c>
      <c r="N57" s="86">
        <v>151.80000000000001</v>
      </c>
      <c r="O57" s="86">
        <v>0</v>
      </c>
      <c r="P57" s="86">
        <v>50.4</v>
      </c>
      <c r="Q57" s="86">
        <v>0</v>
      </c>
      <c r="R57" s="86">
        <v>104.8</v>
      </c>
      <c r="S57" s="86">
        <v>0</v>
      </c>
      <c r="T57" s="86">
        <v>33.6</v>
      </c>
      <c r="U57" s="86">
        <v>0</v>
      </c>
      <c r="V57" s="86">
        <v>75.400000000000006</v>
      </c>
      <c r="W57" s="86">
        <v>0</v>
      </c>
      <c r="X57" s="86">
        <v>0</v>
      </c>
      <c r="Y57" s="86">
        <v>777</v>
      </c>
      <c r="Z57" s="86">
        <v>42</v>
      </c>
      <c r="AA57" s="86">
        <v>0</v>
      </c>
      <c r="AB57" s="86">
        <v>762.30000000000007</v>
      </c>
      <c r="AC57" s="86">
        <v>0</v>
      </c>
      <c r="AD57" s="86">
        <v>0</v>
      </c>
      <c r="AE57" s="87">
        <v>21</v>
      </c>
    </row>
    <row r="58" spans="1:54" x14ac:dyDescent="0.2">
      <c r="A58" s="85" t="s">
        <v>20</v>
      </c>
      <c r="B58" s="86">
        <v>0</v>
      </c>
      <c r="C58" s="86">
        <v>0</v>
      </c>
      <c r="D58" s="86">
        <v>469.2</v>
      </c>
      <c r="E58" s="86">
        <v>0</v>
      </c>
      <c r="F58" s="86">
        <v>111.60000000000001</v>
      </c>
      <c r="G58" s="86">
        <v>0</v>
      </c>
      <c r="H58" s="86">
        <v>14.1</v>
      </c>
      <c r="I58" s="86">
        <v>0</v>
      </c>
      <c r="J58" s="86">
        <v>15</v>
      </c>
      <c r="K58" s="86">
        <v>0</v>
      </c>
      <c r="L58" s="86">
        <v>145.80000000000001</v>
      </c>
      <c r="M58" s="86">
        <v>0</v>
      </c>
      <c r="N58" s="86">
        <v>153.4</v>
      </c>
      <c r="O58" s="86">
        <v>0</v>
      </c>
      <c r="P58" s="86">
        <v>53.2</v>
      </c>
      <c r="Q58" s="86">
        <v>0</v>
      </c>
      <c r="R58" s="86">
        <v>102.4</v>
      </c>
      <c r="S58" s="86">
        <v>0</v>
      </c>
      <c r="T58" s="86">
        <v>36.6</v>
      </c>
      <c r="U58" s="86">
        <v>0</v>
      </c>
      <c r="V58" s="86">
        <v>78.8</v>
      </c>
      <c r="W58" s="86">
        <v>0</v>
      </c>
      <c r="X58" s="86">
        <v>0</v>
      </c>
      <c r="Y58" s="86">
        <v>651</v>
      </c>
      <c r="Z58" s="86">
        <v>42</v>
      </c>
      <c r="AA58" s="86">
        <v>0</v>
      </c>
      <c r="AB58" s="86">
        <v>642.6</v>
      </c>
      <c r="AC58" s="86">
        <v>0</v>
      </c>
      <c r="AD58" s="86">
        <v>0</v>
      </c>
      <c r="AE58" s="87">
        <v>31.5</v>
      </c>
    </row>
    <row r="59" spans="1:54" x14ac:dyDescent="0.2">
      <c r="A59" s="85" t="s">
        <v>21</v>
      </c>
      <c r="B59" s="86">
        <v>0</v>
      </c>
      <c r="C59" s="86">
        <v>0</v>
      </c>
      <c r="D59" s="86">
        <v>478.8</v>
      </c>
      <c r="E59" s="86">
        <v>0</v>
      </c>
      <c r="F59" s="86">
        <v>62.4</v>
      </c>
      <c r="G59" s="86">
        <v>0</v>
      </c>
      <c r="H59" s="86">
        <v>14.1</v>
      </c>
      <c r="I59" s="86">
        <v>0</v>
      </c>
      <c r="J59" s="86">
        <v>15.6</v>
      </c>
      <c r="K59" s="86">
        <v>0</v>
      </c>
      <c r="L59" s="86">
        <v>153.20000000000002</v>
      </c>
      <c r="M59" s="86">
        <v>0</v>
      </c>
      <c r="N59" s="86">
        <v>158.4</v>
      </c>
      <c r="O59" s="86">
        <v>0</v>
      </c>
      <c r="P59" s="86">
        <v>49.2</v>
      </c>
      <c r="Q59" s="86">
        <v>0</v>
      </c>
      <c r="R59" s="86">
        <v>49.6</v>
      </c>
      <c r="S59" s="86">
        <v>0</v>
      </c>
      <c r="T59" s="86">
        <v>31.2</v>
      </c>
      <c r="U59" s="86">
        <v>0</v>
      </c>
      <c r="V59" s="86">
        <v>84.600000000000009</v>
      </c>
      <c r="W59" s="86">
        <v>0</v>
      </c>
      <c r="X59" s="86">
        <v>0</v>
      </c>
      <c r="Y59" s="86">
        <v>630</v>
      </c>
      <c r="Z59" s="86">
        <v>52.5</v>
      </c>
      <c r="AA59" s="86">
        <v>0</v>
      </c>
      <c r="AB59" s="86">
        <v>617.4</v>
      </c>
      <c r="AC59" s="86">
        <v>0</v>
      </c>
      <c r="AD59" s="86">
        <v>0</v>
      </c>
      <c r="AE59" s="87">
        <v>21</v>
      </c>
    </row>
    <row r="60" spans="1:54" x14ac:dyDescent="0.2">
      <c r="A60" s="85" t="s">
        <v>22</v>
      </c>
      <c r="B60" s="86">
        <v>0</v>
      </c>
      <c r="C60" s="86">
        <v>0</v>
      </c>
      <c r="D60" s="86">
        <v>478.8</v>
      </c>
      <c r="E60" s="86">
        <v>0</v>
      </c>
      <c r="F60" s="86">
        <v>15.6</v>
      </c>
      <c r="G60" s="86">
        <v>0</v>
      </c>
      <c r="H60" s="86">
        <v>14.1</v>
      </c>
      <c r="I60" s="86">
        <v>0</v>
      </c>
      <c r="J60" s="86">
        <v>16.5</v>
      </c>
      <c r="K60" s="86">
        <v>0</v>
      </c>
      <c r="L60" s="86">
        <v>138.5</v>
      </c>
      <c r="M60" s="86">
        <v>0</v>
      </c>
      <c r="N60" s="86">
        <v>165.8</v>
      </c>
      <c r="O60" s="86">
        <v>0</v>
      </c>
      <c r="P60" s="86">
        <v>50</v>
      </c>
      <c r="Q60" s="86">
        <v>0</v>
      </c>
      <c r="R60" s="86">
        <v>0</v>
      </c>
      <c r="S60" s="86">
        <v>0</v>
      </c>
      <c r="T60" s="86">
        <v>35.4</v>
      </c>
      <c r="U60" s="86">
        <v>0</v>
      </c>
      <c r="V60" s="86">
        <v>87.4</v>
      </c>
      <c r="W60" s="86">
        <v>0</v>
      </c>
      <c r="X60" s="86">
        <v>0</v>
      </c>
      <c r="Y60" s="86">
        <v>640.5</v>
      </c>
      <c r="Z60" s="86">
        <v>52.5</v>
      </c>
      <c r="AA60" s="86">
        <v>0</v>
      </c>
      <c r="AB60" s="86">
        <v>625.80000000000007</v>
      </c>
      <c r="AC60" s="86">
        <v>0</v>
      </c>
      <c r="AD60" s="86">
        <v>0</v>
      </c>
      <c r="AE60" s="87">
        <v>31.5</v>
      </c>
    </row>
    <row r="61" spans="1:54" x14ac:dyDescent="0.2">
      <c r="A61" s="85" t="s">
        <v>23</v>
      </c>
      <c r="B61" s="86">
        <v>3.2000000000000001E-2</v>
      </c>
      <c r="C61" s="86">
        <v>0</v>
      </c>
      <c r="D61" s="86">
        <v>460.8</v>
      </c>
      <c r="E61" s="86">
        <v>0</v>
      </c>
      <c r="F61" s="86">
        <v>62.4</v>
      </c>
      <c r="G61" s="86">
        <v>0</v>
      </c>
      <c r="H61" s="86">
        <v>11.700000000000001</v>
      </c>
      <c r="I61" s="86">
        <v>0</v>
      </c>
      <c r="J61" s="86">
        <v>15.6</v>
      </c>
      <c r="K61" s="86">
        <v>0</v>
      </c>
      <c r="L61" s="86">
        <v>131.1</v>
      </c>
      <c r="M61" s="86">
        <v>0</v>
      </c>
      <c r="N61" s="86">
        <v>159.20000000000002</v>
      </c>
      <c r="O61" s="86">
        <v>0</v>
      </c>
      <c r="P61" s="86">
        <v>49.2</v>
      </c>
      <c r="Q61" s="86">
        <v>0</v>
      </c>
      <c r="R61" s="86">
        <v>52.800000000000004</v>
      </c>
      <c r="S61" s="86">
        <v>0</v>
      </c>
      <c r="T61" s="86">
        <v>34.800000000000004</v>
      </c>
      <c r="U61" s="86">
        <v>0</v>
      </c>
      <c r="V61" s="86">
        <v>86.2</v>
      </c>
      <c r="W61" s="86">
        <v>0</v>
      </c>
      <c r="X61" s="86">
        <v>0</v>
      </c>
      <c r="Y61" s="86">
        <v>609</v>
      </c>
      <c r="Z61" s="86">
        <v>42</v>
      </c>
      <c r="AA61" s="86">
        <v>0</v>
      </c>
      <c r="AB61" s="86">
        <v>600.6</v>
      </c>
      <c r="AC61" s="86">
        <v>0</v>
      </c>
      <c r="AD61" s="86">
        <v>0</v>
      </c>
      <c r="AE61" s="87">
        <v>31.5</v>
      </c>
    </row>
    <row r="62" spans="1:54" x14ac:dyDescent="0.2">
      <c r="A62" s="85" t="s">
        <v>24</v>
      </c>
      <c r="B62" s="86">
        <v>1.6E-2</v>
      </c>
      <c r="C62" s="86">
        <v>0</v>
      </c>
      <c r="D62" s="86">
        <v>448.8</v>
      </c>
      <c r="E62" s="86">
        <v>0</v>
      </c>
      <c r="F62" s="86">
        <v>174</v>
      </c>
      <c r="G62" s="86">
        <v>0</v>
      </c>
      <c r="H62" s="86">
        <v>13.5</v>
      </c>
      <c r="I62" s="86">
        <v>0</v>
      </c>
      <c r="J62" s="86">
        <v>15.3</v>
      </c>
      <c r="K62" s="86">
        <v>0</v>
      </c>
      <c r="L62" s="86">
        <v>133.30000000000001</v>
      </c>
      <c r="M62" s="86">
        <v>0</v>
      </c>
      <c r="N62" s="86">
        <v>148.6</v>
      </c>
      <c r="O62" s="86">
        <v>0</v>
      </c>
      <c r="P62" s="86">
        <v>49.6</v>
      </c>
      <c r="Q62" s="86">
        <v>0</v>
      </c>
      <c r="R62" s="86">
        <v>171.20000000000002</v>
      </c>
      <c r="S62" s="86">
        <v>0</v>
      </c>
      <c r="T62" s="86">
        <v>34.800000000000004</v>
      </c>
      <c r="U62" s="86">
        <v>0</v>
      </c>
      <c r="V62" s="86">
        <v>81</v>
      </c>
      <c r="W62" s="86">
        <v>0</v>
      </c>
      <c r="X62" s="86">
        <v>0</v>
      </c>
      <c r="Y62" s="86">
        <v>609</v>
      </c>
      <c r="Z62" s="86">
        <v>42</v>
      </c>
      <c r="AA62" s="86">
        <v>0</v>
      </c>
      <c r="AB62" s="86">
        <v>588</v>
      </c>
      <c r="AC62" s="86">
        <v>0</v>
      </c>
      <c r="AD62" s="86">
        <v>0</v>
      </c>
      <c r="AE62" s="87">
        <v>21</v>
      </c>
    </row>
    <row r="63" spans="1:54" x14ac:dyDescent="0.2">
      <c r="A63" s="85" t="s">
        <v>25</v>
      </c>
      <c r="B63" s="86">
        <v>0</v>
      </c>
      <c r="C63" s="86">
        <v>0</v>
      </c>
      <c r="D63" s="86">
        <v>415.2</v>
      </c>
      <c r="E63" s="86">
        <v>0</v>
      </c>
      <c r="F63" s="86">
        <v>124.8</v>
      </c>
      <c r="G63" s="86">
        <v>0</v>
      </c>
      <c r="H63" s="86">
        <v>13.200000000000001</v>
      </c>
      <c r="I63" s="86">
        <v>0</v>
      </c>
      <c r="J63" s="86">
        <v>15.6</v>
      </c>
      <c r="K63" s="86">
        <v>0</v>
      </c>
      <c r="L63" s="86">
        <v>129</v>
      </c>
      <c r="M63" s="86">
        <v>0</v>
      </c>
      <c r="N63" s="86">
        <v>126.8</v>
      </c>
      <c r="O63" s="86">
        <v>0</v>
      </c>
      <c r="P63" s="86">
        <v>49.6</v>
      </c>
      <c r="Q63" s="86">
        <v>0</v>
      </c>
      <c r="R63" s="86">
        <v>118.4</v>
      </c>
      <c r="S63" s="86">
        <v>0</v>
      </c>
      <c r="T63" s="86">
        <v>31.8</v>
      </c>
      <c r="U63" s="86">
        <v>0</v>
      </c>
      <c r="V63" s="86">
        <v>76.2</v>
      </c>
      <c r="W63" s="86">
        <v>0</v>
      </c>
      <c r="X63" s="86">
        <v>0</v>
      </c>
      <c r="Y63" s="86">
        <v>567</v>
      </c>
      <c r="Z63" s="86">
        <v>42</v>
      </c>
      <c r="AA63" s="86">
        <v>0</v>
      </c>
      <c r="AB63" s="86">
        <v>558.6</v>
      </c>
      <c r="AC63" s="86">
        <v>0</v>
      </c>
      <c r="AD63" s="86">
        <v>0</v>
      </c>
      <c r="AE63" s="87">
        <v>31.5</v>
      </c>
    </row>
    <row r="64" spans="1:54" ht="13.5" thickBot="1" x14ac:dyDescent="0.25">
      <c r="A64" s="88" t="s">
        <v>26</v>
      </c>
      <c r="B64" s="89">
        <v>0</v>
      </c>
      <c r="C64" s="89">
        <v>0</v>
      </c>
      <c r="D64" s="89">
        <v>412.8</v>
      </c>
      <c r="E64" s="89">
        <v>0</v>
      </c>
      <c r="F64" s="89">
        <v>115.2</v>
      </c>
      <c r="G64" s="89">
        <v>0</v>
      </c>
      <c r="H64" s="89">
        <v>12</v>
      </c>
      <c r="I64" s="89">
        <v>0</v>
      </c>
      <c r="J64" s="89">
        <v>15.6</v>
      </c>
      <c r="K64" s="89">
        <v>0</v>
      </c>
      <c r="L64" s="89">
        <v>121.7</v>
      </c>
      <c r="M64" s="89">
        <v>0</v>
      </c>
      <c r="N64" s="89">
        <v>120.2</v>
      </c>
      <c r="O64" s="89">
        <v>0</v>
      </c>
      <c r="P64" s="89">
        <v>54.800000000000004</v>
      </c>
      <c r="Q64" s="89">
        <v>0</v>
      </c>
      <c r="R64" s="89">
        <v>108.8</v>
      </c>
      <c r="S64" s="89">
        <v>0</v>
      </c>
      <c r="T64" s="89">
        <v>37.200000000000003</v>
      </c>
      <c r="U64" s="89">
        <v>0</v>
      </c>
      <c r="V64" s="89">
        <v>77.600000000000009</v>
      </c>
      <c r="W64" s="89">
        <v>0</v>
      </c>
      <c r="X64" s="89">
        <v>0</v>
      </c>
      <c r="Y64" s="89">
        <v>556.5</v>
      </c>
      <c r="Z64" s="89">
        <v>42</v>
      </c>
      <c r="AA64" s="89">
        <v>0</v>
      </c>
      <c r="AB64" s="89">
        <v>539.70000000000005</v>
      </c>
      <c r="AC64" s="89">
        <v>0</v>
      </c>
      <c r="AD64" s="89">
        <v>0</v>
      </c>
      <c r="AE64" s="90">
        <v>42</v>
      </c>
    </row>
    <row r="65" spans="1:31" x14ac:dyDescent="0.2">
      <c r="A65" s="73" t="s">
        <v>2</v>
      </c>
      <c r="B65" s="77">
        <v>0.08</v>
      </c>
      <c r="C65" s="77">
        <v>0</v>
      </c>
      <c r="D65" s="77">
        <v>10370.4</v>
      </c>
      <c r="E65" s="77">
        <v>0</v>
      </c>
      <c r="F65" s="77">
        <v>2626.8</v>
      </c>
      <c r="G65" s="77">
        <v>0</v>
      </c>
      <c r="H65" s="77">
        <v>313.49999999999994</v>
      </c>
      <c r="I65" s="77">
        <v>0</v>
      </c>
      <c r="J65" s="77">
        <v>365.40000000000009</v>
      </c>
      <c r="K65" s="77">
        <v>0</v>
      </c>
      <c r="L65" s="77">
        <v>3268.7</v>
      </c>
      <c r="M65" s="77">
        <v>0</v>
      </c>
      <c r="N65" s="77">
        <v>3300.6000000000008</v>
      </c>
      <c r="O65" s="77">
        <v>0</v>
      </c>
      <c r="P65" s="77">
        <v>1189.5999999999999</v>
      </c>
      <c r="Q65" s="77">
        <v>0</v>
      </c>
      <c r="R65" s="77">
        <v>2396.8000000000002</v>
      </c>
      <c r="S65" s="77">
        <v>0</v>
      </c>
      <c r="T65" s="77">
        <v>811.8</v>
      </c>
      <c r="U65" s="77">
        <v>0</v>
      </c>
      <c r="V65" s="77">
        <v>1750.8</v>
      </c>
      <c r="W65" s="77">
        <v>0</v>
      </c>
      <c r="X65" s="77">
        <v>0</v>
      </c>
      <c r="Y65" s="77">
        <v>15340.5</v>
      </c>
      <c r="Z65" s="77">
        <v>1071</v>
      </c>
      <c r="AA65" s="77">
        <v>0</v>
      </c>
      <c r="AB65" s="77">
        <v>15025.5</v>
      </c>
      <c r="AC65" s="77">
        <v>0</v>
      </c>
      <c r="AD65" s="77">
        <v>0</v>
      </c>
      <c r="AE65" s="77">
        <v>934.5</v>
      </c>
    </row>
    <row r="70" spans="1:31" ht="18" x14ac:dyDescent="0.25">
      <c r="A70" s="121" t="s">
        <v>113</v>
      </c>
      <c r="B70" s="121"/>
      <c r="C70" s="121"/>
      <c r="D70" s="121"/>
      <c r="E70" s="121"/>
      <c r="F70" s="121"/>
      <c r="G70" s="121"/>
      <c r="H70" s="121"/>
      <c r="I70" s="121"/>
      <c r="J70" s="92"/>
      <c r="K70" s="92"/>
    </row>
    <row r="71" spans="1:31" ht="18.75" thickBot="1" x14ac:dyDescent="0.3">
      <c r="A71" s="122" t="s">
        <v>71</v>
      </c>
      <c r="B71" s="122"/>
      <c r="C71" s="122"/>
      <c r="D71" s="122"/>
      <c r="E71" s="122"/>
      <c r="F71" s="93"/>
      <c r="G71" s="122" t="s">
        <v>72</v>
      </c>
      <c r="H71" s="123"/>
      <c r="I71" s="123"/>
      <c r="J71" s="123"/>
      <c r="K71" s="123"/>
    </row>
    <row r="72" spans="1:31" ht="13.5" thickBot="1" x14ac:dyDescent="0.25">
      <c r="A72" s="124" t="s">
        <v>73</v>
      </c>
      <c r="B72" s="125"/>
      <c r="C72" s="94" t="s">
        <v>74</v>
      </c>
      <c r="D72" s="94" t="s">
        <v>75</v>
      </c>
      <c r="E72" s="94" t="s">
        <v>76</v>
      </c>
      <c r="F72" s="95"/>
      <c r="G72" s="124" t="s">
        <v>73</v>
      </c>
      <c r="H72" s="125"/>
      <c r="I72" s="94" t="s">
        <v>74</v>
      </c>
      <c r="J72" s="94" t="s">
        <v>75</v>
      </c>
      <c r="K72" s="94" t="s">
        <v>76</v>
      </c>
    </row>
    <row r="73" spans="1:31" ht="38.25" x14ac:dyDescent="0.2">
      <c r="A73" s="96" t="s">
        <v>77</v>
      </c>
      <c r="B73" s="97" t="s">
        <v>78</v>
      </c>
      <c r="C73" s="98">
        <v>16000</v>
      </c>
      <c r="D73" s="98">
        <v>16000</v>
      </c>
      <c r="E73" s="98">
        <v>16000</v>
      </c>
      <c r="F73" s="95"/>
      <c r="G73" s="96" t="s">
        <v>77</v>
      </c>
      <c r="H73" s="97" t="s">
        <v>78</v>
      </c>
      <c r="I73" s="98">
        <v>10000</v>
      </c>
      <c r="J73" s="98">
        <v>10000</v>
      </c>
      <c r="K73" s="98">
        <v>10000</v>
      </c>
    </row>
    <row r="74" spans="1:31" ht="38.25" x14ac:dyDescent="0.2">
      <c r="A74" s="99" t="s">
        <v>79</v>
      </c>
      <c r="B74" s="100" t="s">
        <v>80</v>
      </c>
      <c r="C74" s="101">
        <v>26.5</v>
      </c>
      <c r="D74" s="101">
        <v>26.5</v>
      </c>
      <c r="E74" s="101">
        <v>26.5</v>
      </c>
      <c r="F74" s="95"/>
      <c r="G74" s="99" t="s">
        <v>79</v>
      </c>
      <c r="H74" s="100" t="s">
        <v>80</v>
      </c>
      <c r="I74" s="101">
        <v>17.5</v>
      </c>
      <c r="J74" s="101">
        <v>17.5</v>
      </c>
      <c r="K74" s="101">
        <v>17.5</v>
      </c>
    </row>
    <row r="75" spans="1:31" x14ac:dyDescent="0.2">
      <c r="A75" s="117" t="s">
        <v>81</v>
      </c>
      <c r="B75" s="100" t="s">
        <v>82</v>
      </c>
      <c r="C75" s="101">
        <v>94.03</v>
      </c>
      <c r="D75" s="101">
        <v>94.03</v>
      </c>
      <c r="E75" s="101">
        <v>94.03</v>
      </c>
      <c r="F75" s="93"/>
      <c r="G75" s="117" t="s">
        <v>81</v>
      </c>
      <c r="H75" s="100" t="s">
        <v>82</v>
      </c>
      <c r="I75" s="101">
        <v>75.739999999999995</v>
      </c>
      <c r="J75" s="101">
        <v>75.739999999999995</v>
      </c>
      <c r="K75" s="101">
        <v>75.739999999999995</v>
      </c>
    </row>
    <row r="76" spans="1:31" x14ac:dyDescent="0.2">
      <c r="A76" s="115"/>
      <c r="B76" s="100" t="s">
        <v>83</v>
      </c>
      <c r="C76" s="101">
        <v>98.79</v>
      </c>
      <c r="D76" s="101">
        <v>98.79</v>
      </c>
      <c r="E76" s="101">
        <v>98.79</v>
      </c>
      <c r="F76" s="93"/>
      <c r="G76" s="115"/>
      <c r="H76" s="100" t="s">
        <v>83</v>
      </c>
      <c r="I76" s="101">
        <v>73.66</v>
      </c>
      <c r="J76" s="101">
        <v>73.66</v>
      </c>
      <c r="K76" s="101">
        <v>73.66</v>
      </c>
    </row>
    <row r="77" spans="1:31" x14ac:dyDescent="0.2">
      <c r="A77" s="118"/>
      <c r="B77" s="100" t="s">
        <v>84</v>
      </c>
      <c r="C77" s="101">
        <v>74.180000000000007</v>
      </c>
      <c r="D77" s="101">
        <v>74.180000000000007</v>
      </c>
      <c r="E77" s="101">
        <v>74.180000000000007</v>
      </c>
      <c r="F77" s="93"/>
      <c r="G77" s="118"/>
      <c r="H77" s="100" t="s">
        <v>84</v>
      </c>
      <c r="I77" s="101">
        <v>52.56</v>
      </c>
      <c r="J77" s="101">
        <v>52.56</v>
      </c>
      <c r="K77" s="101">
        <v>52.56</v>
      </c>
    </row>
    <row r="78" spans="1:31" ht="38.25" x14ac:dyDescent="0.2">
      <c r="A78" s="99" t="s">
        <v>85</v>
      </c>
      <c r="B78" s="100" t="s">
        <v>86</v>
      </c>
      <c r="C78" s="101">
        <v>0.68</v>
      </c>
      <c r="D78" s="101">
        <v>0.68</v>
      </c>
      <c r="E78" s="101">
        <v>0.68</v>
      </c>
      <c r="F78" s="93"/>
      <c r="G78" s="99" t="s">
        <v>85</v>
      </c>
      <c r="H78" s="100" t="s">
        <v>86</v>
      </c>
      <c r="I78" s="101">
        <v>0.68</v>
      </c>
      <c r="J78" s="101">
        <v>0.68</v>
      </c>
      <c r="K78" s="101">
        <v>0.68</v>
      </c>
    </row>
    <row r="79" spans="1:31" x14ac:dyDescent="0.2">
      <c r="A79" s="117" t="s">
        <v>87</v>
      </c>
      <c r="B79" s="100" t="s">
        <v>88</v>
      </c>
      <c r="C79" s="101">
        <v>16.43</v>
      </c>
      <c r="D79" s="101">
        <v>16.43</v>
      </c>
      <c r="E79" s="101">
        <v>16.43</v>
      </c>
      <c r="F79" s="93"/>
      <c r="G79" s="117" t="s">
        <v>87</v>
      </c>
      <c r="H79" s="100" t="s">
        <v>88</v>
      </c>
      <c r="I79" s="101">
        <v>18.8</v>
      </c>
      <c r="J79" s="101">
        <v>18.8</v>
      </c>
      <c r="K79" s="101">
        <v>18.8</v>
      </c>
    </row>
    <row r="80" spans="1:31" x14ac:dyDescent="0.2">
      <c r="A80" s="115"/>
      <c r="B80" s="100" t="s">
        <v>89</v>
      </c>
      <c r="C80" s="101">
        <v>9.73</v>
      </c>
      <c r="D80" s="101">
        <v>9.73</v>
      </c>
      <c r="E80" s="101">
        <v>9.73</v>
      </c>
      <c r="F80" s="93"/>
      <c r="G80" s="115"/>
      <c r="H80" s="100" t="s">
        <v>89</v>
      </c>
      <c r="I80" s="101">
        <v>11.3</v>
      </c>
      <c r="J80" s="101">
        <v>11.3</v>
      </c>
      <c r="K80" s="101">
        <v>11.3</v>
      </c>
    </row>
    <row r="81" spans="1:14" x14ac:dyDescent="0.2">
      <c r="A81" s="118"/>
      <c r="B81" s="100" t="s">
        <v>90</v>
      </c>
      <c r="C81" s="101">
        <v>5.75</v>
      </c>
      <c r="D81" s="101">
        <v>5.75</v>
      </c>
      <c r="E81" s="101">
        <v>5.75</v>
      </c>
      <c r="F81" s="93"/>
      <c r="G81" s="118"/>
      <c r="H81" s="100" t="s">
        <v>90</v>
      </c>
      <c r="I81" s="101">
        <v>6.8</v>
      </c>
      <c r="J81" s="101">
        <v>6.8</v>
      </c>
      <c r="K81" s="101">
        <v>6.8</v>
      </c>
      <c r="L81" s="102" t="s">
        <v>74</v>
      </c>
      <c r="M81" s="102" t="s">
        <v>75</v>
      </c>
      <c r="N81" s="102" t="s">
        <v>76</v>
      </c>
    </row>
    <row r="82" spans="1:14" x14ac:dyDescent="0.2">
      <c r="A82" s="117" t="s">
        <v>91</v>
      </c>
      <c r="B82" s="100" t="s">
        <v>92</v>
      </c>
      <c r="C82" s="103">
        <f>D10</f>
        <v>363.6</v>
      </c>
      <c r="D82" s="103">
        <f>D16</f>
        <v>607.20000000000005</v>
      </c>
      <c r="E82" s="103">
        <f>D28</f>
        <v>657.6</v>
      </c>
      <c r="F82" s="93"/>
      <c r="G82" s="117" t="s">
        <v>91</v>
      </c>
      <c r="H82" s="100" t="s">
        <v>92</v>
      </c>
      <c r="I82" s="103">
        <f>F10</f>
        <v>105.60000000000001</v>
      </c>
      <c r="J82" s="103">
        <f>F16</f>
        <v>176.4</v>
      </c>
      <c r="K82" s="103">
        <f>F28</f>
        <v>288</v>
      </c>
      <c r="L82" s="91">
        <f t="shared" ref="L82:N83" si="1">(C82+C85+I82+I85)/1000</f>
        <v>1.1097000000000001</v>
      </c>
      <c r="M82" s="91">
        <f t="shared" si="1"/>
        <v>2.2115999999999998</v>
      </c>
      <c r="N82" s="91">
        <f t="shared" si="1"/>
        <v>1.9430999999999998</v>
      </c>
    </row>
    <row r="83" spans="1:14" x14ac:dyDescent="0.2">
      <c r="A83" s="115"/>
      <c r="B83" s="100" t="s">
        <v>93</v>
      </c>
      <c r="C83" s="103">
        <f>D44</f>
        <v>391.2</v>
      </c>
      <c r="D83" s="103">
        <f>D50</f>
        <v>432</v>
      </c>
      <c r="E83" s="103">
        <f>D62</f>
        <v>448.8</v>
      </c>
      <c r="F83" s="93"/>
      <c r="G83" s="115"/>
      <c r="H83" s="100" t="s">
        <v>93</v>
      </c>
      <c r="I83" s="103">
        <f>F42</f>
        <v>104.4</v>
      </c>
      <c r="J83" s="103">
        <f>F48</f>
        <v>108</v>
      </c>
      <c r="K83" s="103">
        <f>F60</f>
        <v>15.6</v>
      </c>
      <c r="L83" s="91">
        <f t="shared" si="1"/>
        <v>0.98909999999999998</v>
      </c>
      <c r="M83" s="91">
        <f t="shared" si="1"/>
        <v>1.3485</v>
      </c>
      <c r="N83" s="91">
        <f t="shared" si="1"/>
        <v>1.0733999999999999</v>
      </c>
    </row>
    <row r="84" spans="1:14" x14ac:dyDescent="0.2">
      <c r="A84" s="115"/>
      <c r="B84" s="100" t="s">
        <v>94</v>
      </c>
      <c r="C84" s="104">
        <f>SQRT(C82^2+C83^2)</f>
        <v>534.08089274940369</v>
      </c>
      <c r="D84" s="104">
        <f>SQRT(D82^2+D83^2)</f>
        <v>745.19516906646686</v>
      </c>
      <c r="E84" s="104">
        <f>SQRT(E82^2+E83^2)</f>
        <v>796.15274916312387</v>
      </c>
      <c r="F84" s="93"/>
      <c r="G84" s="115"/>
      <c r="H84" s="100" t="s">
        <v>94</v>
      </c>
      <c r="I84" s="104">
        <f>SQRT(I82^2+I83^2)</f>
        <v>148.49484839549149</v>
      </c>
      <c r="J84" s="104">
        <f>SQRT(J82^2+J83^2)</f>
        <v>206.83558688001446</v>
      </c>
      <c r="K84" s="104">
        <f>SQRT(K82^2+K83^2)</f>
        <v>288.42219054712137</v>
      </c>
    </row>
    <row r="85" spans="1:14" x14ac:dyDescent="0.2">
      <c r="A85" s="115"/>
      <c r="B85" s="100" t="s">
        <v>95</v>
      </c>
      <c r="C85" s="103">
        <f>Y10</f>
        <v>640.5</v>
      </c>
      <c r="D85" s="103">
        <f>Y16</f>
        <v>1428</v>
      </c>
      <c r="E85" s="103">
        <f>Y28</f>
        <v>997.5</v>
      </c>
      <c r="F85" s="93"/>
      <c r="G85" s="115"/>
      <c r="H85" s="100" t="s">
        <v>95</v>
      </c>
      <c r="I85" s="105">
        <v>0</v>
      </c>
      <c r="J85" s="105">
        <v>0</v>
      </c>
      <c r="K85" s="105">
        <v>0</v>
      </c>
    </row>
    <row r="86" spans="1:14" x14ac:dyDescent="0.2">
      <c r="A86" s="115"/>
      <c r="B86" s="100" t="s">
        <v>96</v>
      </c>
      <c r="C86" s="103">
        <f>Y44</f>
        <v>493.5</v>
      </c>
      <c r="D86" s="103">
        <f>Y50</f>
        <v>808.5</v>
      </c>
      <c r="E86" s="103">
        <f>Y62</f>
        <v>609</v>
      </c>
      <c r="F86" s="93"/>
      <c r="G86" s="115"/>
      <c r="H86" s="100" t="s">
        <v>96</v>
      </c>
      <c r="I86" s="105">
        <v>0</v>
      </c>
      <c r="J86" s="105">
        <v>0</v>
      </c>
      <c r="K86" s="105">
        <v>0</v>
      </c>
    </row>
    <row r="87" spans="1:14" x14ac:dyDescent="0.2">
      <c r="A87" s="115"/>
      <c r="B87" s="100" t="s">
        <v>97</v>
      </c>
      <c r="C87" s="104">
        <f>SQRT(C85^2+C86^2)</f>
        <v>808.56817894349513</v>
      </c>
      <c r="D87" s="104">
        <f>SQRT(D85^2+D86^2)</f>
        <v>1640.9924588492172</v>
      </c>
      <c r="E87" s="104">
        <f>SQRT(E85^2+E86^2)</f>
        <v>1168.7117908192763</v>
      </c>
      <c r="F87" s="93"/>
      <c r="G87" s="115"/>
      <c r="H87" s="100" t="s">
        <v>97</v>
      </c>
      <c r="I87" s="104">
        <f>SQRT(I85^2+I86^2)</f>
        <v>0</v>
      </c>
      <c r="J87" s="104">
        <f>SQRT(J85^2+J86^2)</f>
        <v>0</v>
      </c>
      <c r="K87" s="104">
        <f>SQRT(K85^2+K86^2)</f>
        <v>0</v>
      </c>
    </row>
    <row r="88" spans="1:14" x14ac:dyDescent="0.2">
      <c r="A88" s="118"/>
      <c r="B88" s="100" t="s">
        <v>98</v>
      </c>
      <c r="C88" s="104">
        <f>SQRT((C82+C85)^2+(C83+C86)^2)</f>
        <v>1338.2491920416019</v>
      </c>
      <c r="D88" s="104">
        <f>SQRT((D82+D85)^2+(D83+D86)^2)</f>
        <v>2383.4595213680473</v>
      </c>
      <c r="E88" s="104">
        <f>SQRT((E82+E85)^2+(E83+E86)^2)</f>
        <v>1964.2547823538573</v>
      </c>
      <c r="F88" s="93"/>
      <c r="G88" s="118"/>
      <c r="H88" s="100" t="s">
        <v>98</v>
      </c>
      <c r="I88" s="104">
        <f>SQRT((I82+I85)^2+(I83+I86)^2)</f>
        <v>148.49484839549149</v>
      </c>
      <c r="J88" s="104">
        <f>SQRT((J82+J85)^2+(J83+J86)^2)</f>
        <v>206.83558688001446</v>
      </c>
      <c r="K88" s="104">
        <f>SQRT((K82+K85)^2+(K83+K86)^2)</f>
        <v>288.42219054712137</v>
      </c>
    </row>
    <row r="89" spans="1:14" x14ac:dyDescent="0.2">
      <c r="A89" s="119" t="s">
        <v>99</v>
      </c>
      <c r="B89" s="100" t="s">
        <v>100</v>
      </c>
      <c r="C89" s="104">
        <f>C84/C73</f>
        <v>3.3380055796837733E-2</v>
      </c>
      <c r="D89" s="104">
        <f>D84/D73</f>
        <v>4.657469806665418E-2</v>
      </c>
      <c r="E89" s="104">
        <f>E84/E73</f>
        <v>4.975954682269524E-2</v>
      </c>
      <c r="F89" s="93"/>
      <c r="G89" s="119" t="s">
        <v>99</v>
      </c>
      <c r="H89" s="100" t="s">
        <v>100</v>
      </c>
      <c r="I89" s="104">
        <f>I84/I73</f>
        <v>1.4849484839549149E-2</v>
      </c>
      <c r="J89" s="104">
        <f>J84/J73</f>
        <v>2.0683558688001445E-2</v>
      </c>
      <c r="K89" s="104">
        <f>K84/K73</f>
        <v>2.8842219054712136E-2</v>
      </c>
    </row>
    <row r="90" spans="1:14" x14ac:dyDescent="0.2">
      <c r="A90" s="119"/>
      <c r="B90" s="100" t="s">
        <v>101</v>
      </c>
      <c r="C90" s="104">
        <f>C87/C73</f>
        <v>5.0535511183968443E-2</v>
      </c>
      <c r="D90" s="104">
        <f>D87/D73</f>
        <v>0.10256202867807608</v>
      </c>
      <c r="E90" s="104">
        <f>E87/E73</f>
        <v>7.3044486926204771E-2</v>
      </c>
      <c r="F90" s="93"/>
      <c r="G90" s="119"/>
      <c r="H90" s="100" t="s">
        <v>101</v>
      </c>
      <c r="I90" s="104">
        <f>I87/I73</f>
        <v>0</v>
      </c>
      <c r="J90" s="104">
        <f>J87/J73</f>
        <v>0</v>
      </c>
      <c r="K90" s="104">
        <f>K87/K73</f>
        <v>0</v>
      </c>
    </row>
    <row r="91" spans="1:14" ht="13.5" thickBot="1" x14ac:dyDescent="0.25">
      <c r="A91" s="120"/>
      <c r="B91" s="106" t="s">
        <v>102</v>
      </c>
      <c r="C91" s="107">
        <f>C88/C73</f>
        <v>8.3640574502600123E-2</v>
      </c>
      <c r="D91" s="107">
        <f>D88/D73</f>
        <v>0.14896622008550295</v>
      </c>
      <c r="E91" s="107">
        <f>E88/E73</f>
        <v>0.12276592389711607</v>
      </c>
      <c r="F91" s="93"/>
      <c r="G91" s="120"/>
      <c r="H91" s="106" t="s">
        <v>102</v>
      </c>
      <c r="I91" s="107">
        <f>I88/I73</f>
        <v>1.4849484839549149E-2</v>
      </c>
      <c r="J91" s="107">
        <f>J88/J73</f>
        <v>2.0683558688001445E-2</v>
      </c>
      <c r="K91" s="107">
        <f>K88/K73</f>
        <v>2.8842219054712136E-2</v>
      </c>
    </row>
    <row r="92" spans="1:14" ht="38.25" x14ac:dyDescent="0.2">
      <c r="A92" s="108" t="s">
        <v>103</v>
      </c>
      <c r="B92" s="109" t="s">
        <v>104</v>
      </c>
      <c r="C92" s="110">
        <f>C74+C97*C91^2+C98*C90^2+C99*C89^2</f>
        <v>27.054462474871098</v>
      </c>
      <c r="D92" s="110">
        <f>D74+D97*D91^2+D98*D90^2+D99*D89^2</f>
        <v>28.306843001862109</v>
      </c>
      <c r="E92" s="110">
        <f>E74+E97*E91^2+E98*E90^2+E99*E89^2</f>
        <v>27.690574186451173</v>
      </c>
      <c r="F92" s="93"/>
      <c r="G92" s="108" t="s">
        <v>103</v>
      </c>
      <c r="H92" s="109" t="s">
        <v>104</v>
      </c>
      <c r="I92" s="110">
        <f>I74+I97*I91^2+I98*I90^2+I99*I89^2</f>
        <v>17.516701215327998</v>
      </c>
      <c r="J92" s="110">
        <f>J74+J97*J91^2+J98*J90^2+J99*J89^2</f>
        <v>17.532402299104</v>
      </c>
      <c r="K92" s="110">
        <f>K74+K97*K91^2+K98*K90^2+K99*K89^2</f>
        <v>17.563006106463998</v>
      </c>
    </row>
    <row r="93" spans="1:14" ht="51.75" thickBot="1" x14ac:dyDescent="0.25">
      <c r="A93" s="111" t="s">
        <v>105</v>
      </c>
      <c r="B93" s="106" t="s">
        <v>106</v>
      </c>
      <c r="C93" s="112">
        <f>(C94*C91^2+C95*C90^2+C96*C89^2+C78)/100*C73</f>
        <v>121.138333116875</v>
      </c>
      <c r="D93" s="112">
        <f>(D94*D91^2+D95*D90^2+D96*D89^2+D78)/100*D73</f>
        <v>146.39444221231253</v>
      </c>
      <c r="E93" s="112">
        <f>(E94*E91^2+E95*E90^2+E96*E89^2+E78)/100*E73</f>
        <v>135.4693102690625</v>
      </c>
      <c r="F93" s="93"/>
      <c r="G93" s="111" t="s">
        <v>105</v>
      </c>
      <c r="H93" s="106" t="s">
        <v>106</v>
      </c>
      <c r="I93" s="112">
        <f>(I94*I91^2+I95*I90^2+I96*I89^2+I78)/100*I73</f>
        <v>68.414553536</v>
      </c>
      <c r="J93" s="112">
        <f>(J94*J91^2+J95*J90^2+J96*J89^2+J78)/100*J73</f>
        <v>68.804282048000005</v>
      </c>
      <c r="K93" s="112">
        <f>(K94*K91^2+K95*K90^2+K96*K89^2+K78)/100*K73</f>
        <v>69.563922368000007</v>
      </c>
    </row>
    <row r="94" spans="1:14" x14ac:dyDescent="0.2">
      <c r="A94" s="114" t="s">
        <v>87</v>
      </c>
      <c r="B94" s="97" t="s">
        <v>107</v>
      </c>
      <c r="C94" s="98">
        <f>(C79+C80-C81)/2</f>
        <v>10.205</v>
      </c>
      <c r="D94" s="98">
        <f>(D79+D80-D81)/2</f>
        <v>10.205</v>
      </c>
      <c r="E94" s="98">
        <f>(E79+E80-E81)/2</f>
        <v>10.205</v>
      </c>
      <c r="F94" s="93"/>
      <c r="G94" s="114" t="s">
        <v>87</v>
      </c>
      <c r="H94" s="97" t="s">
        <v>107</v>
      </c>
      <c r="I94" s="98">
        <f>(I79+I80-I81)/2</f>
        <v>11.65</v>
      </c>
      <c r="J94" s="98">
        <f>(J79+J80-J81)/2</f>
        <v>11.65</v>
      </c>
      <c r="K94" s="98">
        <f>(K79+K80-K81)/2</f>
        <v>11.65</v>
      </c>
    </row>
    <row r="95" spans="1:14" x14ac:dyDescent="0.2">
      <c r="A95" s="115"/>
      <c r="B95" s="100" t="s">
        <v>108</v>
      </c>
      <c r="C95" s="101">
        <f>(C80+C81-C79)/2</f>
        <v>-0.47499999999999964</v>
      </c>
      <c r="D95" s="101">
        <f>(D80+D81-D79)/2</f>
        <v>-0.47499999999999964</v>
      </c>
      <c r="E95" s="101">
        <f>(E80+E81-E79)/2</f>
        <v>-0.47499999999999964</v>
      </c>
      <c r="F95" s="93"/>
      <c r="G95" s="115"/>
      <c r="H95" s="100" t="s">
        <v>108</v>
      </c>
      <c r="I95" s="101">
        <f>(I80+I81-I79)/2</f>
        <v>-0.34999999999999964</v>
      </c>
      <c r="J95" s="101">
        <f>(J80+J81-J79)/2</f>
        <v>-0.34999999999999964</v>
      </c>
      <c r="K95" s="101">
        <f>(K80+K81-K79)/2</f>
        <v>-0.34999999999999964</v>
      </c>
    </row>
    <row r="96" spans="1:14" ht="13.5" thickBot="1" x14ac:dyDescent="0.25">
      <c r="A96" s="116"/>
      <c r="B96" s="106" t="s">
        <v>109</v>
      </c>
      <c r="C96" s="113">
        <f>(C79+C81-C80)/2</f>
        <v>6.2249999999999996</v>
      </c>
      <c r="D96" s="113">
        <f>(D79+D81-D80)/2</f>
        <v>6.2249999999999996</v>
      </c>
      <c r="E96" s="113">
        <f>(E79+E81-E80)/2</f>
        <v>6.2249999999999996</v>
      </c>
      <c r="F96" s="93"/>
      <c r="G96" s="116"/>
      <c r="H96" s="106" t="s">
        <v>109</v>
      </c>
      <c r="I96" s="113">
        <f>(I79+I81-I80)/2</f>
        <v>7.15</v>
      </c>
      <c r="J96" s="113">
        <f>(J79+J81-J80)/2</f>
        <v>7.15</v>
      </c>
      <c r="K96" s="113">
        <f>(K79+K81-K80)/2</f>
        <v>7.15</v>
      </c>
    </row>
    <row r="97" spans="1:11" x14ac:dyDescent="0.2">
      <c r="A97" s="114" t="s">
        <v>81</v>
      </c>
      <c r="B97" s="97" t="s">
        <v>110</v>
      </c>
      <c r="C97" s="98">
        <f>(C75+C76-C77)/2</f>
        <v>59.319999999999993</v>
      </c>
      <c r="D97" s="98">
        <f>(D75+D76-D77)/2</f>
        <v>59.319999999999993</v>
      </c>
      <c r="E97" s="98">
        <f>(E75+E76-E77)/2</f>
        <v>59.319999999999993</v>
      </c>
      <c r="F97" s="93"/>
      <c r="G97" s="114" t="s">
        <v>81</v>
      </c>
      <c r="H97" s="97" t="s">
        <v>110</v>
      </c>
      <c r="I97" s="98">
        <f>(I75+I76-I77)/2</f>
        <v>48.419999999999987</v>
      </c>
      <c r="J97" s="98">
        <f>(J75+J76-J77)/2</f>
        <v>48.419999999999987</v>
      </c>
      <c r="K97" s="98">
        <f>(K75+K76-K77)/2</f>
        <v>48.419999999999987</v>
      </c>
    </row>
    <row r="98" spans="1:11" x14ac:dyDescent="0.2">
      <c r="A98" s="115"/>
      <c r="B98" s="100" t="s">
        <v>111</v>
      </c>
      <c r="C98" s="101">
        <f>(C76+C77-C75)/2</f>
        <v>39.470000000000013</v>
      </c>
      <c r="D98" s="101">
        <f>(D76+D77-D75)/2</f>
        <v>39.470000000000013</v>
      </c>
      <c r="E98" s="101">
        <f>(E76+E77-E75)/2</f>
        <v>39.470000000000013</v>
      </c>
      <c r="F98" s="93"/>
      <c r="G98" s="115"/>
      <c r="H98" s="100" t="s">
        <v>111</v>
      </c>
      <c r="I98" s="101">
        <f>(I76+I77-I75)/2</f>
        <v>25.240000000000002</v>
      </c>
      <c r="J98" s="101">
        <f>(J76+J77-J75)/2</f>
        <v>25.240000000000002</v>
      </c>
      <c r="K98" s="101">
        <f>(K76+K77-K75)/2</f>
        <v>25.240000000000002</v>
      </c>
    </row>
    <row r="99" spans="1:11" ht="13.5" thickBot="1" x14ac:dyDescent="0.25">
      <c r="A99" s="116"/>
      <c r="B99" s="106" t="s">
        <v>112</v>
      </c>
      <c r="C99" s="113">
        <f>(C75+C77-C76)/2</f>
        <v>34.71</v>
      </c>
      <c r="D99" s="113">
        <f>(D75+D77-D76)/2</f>
        <v>34.71</v>
      </c>
      <c r="E99" s="113">
        <f>(E75+E77-E76)/2</f>
        <v>34.71</v>
      </c>
      <c r="F99" s="93"/>
      <c r="G99" s="116"/>
      <c r="H99" s="106" t="s">
        <v>112</v>
      </c>
      <c r="I99" s="113">
        <f>(I75+I77-I76)/2</f>
        <v>27.320000000000007</v>
      </c>
      <c r="J99" s="113">
        <f>(J75+J77-J76)/2</f>
        <v>27.320000000000007</v>
      </c>
      <c r="K99" s="113">
        <f>(K75+K77-K76)/2</f>
        <v>27.320000000000007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2019-07-16T10:51:10Z</dcterms:modified>
</cp:coreProperties>
</file>