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AN31" i="3" l="1"/>
  <c r="AM31" i="3"/>
  <c r="AL31" i="3"/>
  <c r="AK31" i="3"/>
  <c r="AJ31" i="3"/>
  <c r="AI31" i="3"/>
  <c r="AH31" i="3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<sst xmlns="http://schemas.openxmlformats.org/spreadsheetml/2006/main" count="106" uniqueCount="78">
  <si>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</si>
  <si>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</si>
  <si>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</si>
  <si>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</si>
  <si>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</si>
  <si>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</si>
  <si>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</si>
  <si>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</si>
  <si>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</si>
  <si>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</si>
  <si>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</si>
  <si>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</si>
  <si>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</si>
  <si>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</si>
  <si>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</si>
  <si>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</si>
  <si>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</si>
  <si>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</si>
  <si>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</si>
  <si>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</si>
  <si>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</si>
  <si>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</si>
  <si>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</si>
  <si>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</si>
  <si>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</si>
  <si>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</si>
  <si>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</si>
  <si>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</si>
  <si>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</si>
  <si>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</si>
  <si>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</si>
  <si>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</si>
  <si>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</si>
  <si>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</si>
  <si>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</si>
  <si>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</si>
  <si>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</si>
  <si>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</si>
  <si>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ПС 110 кВ Кипелово</t>
  </si>
  <si>
    <t xml:space="preserve"> 0,4 Кипелово ТСН ао RS</t>
  </si>
  <si>
    <t xml:space="preserve"> 10 Кипелово Перемычка III с.ш. ао</t>
  </si>
  <si>
    <t xml:space="preserve"> 10 Кипелово Т 1 I с.ш. ап</t>
  </si>
  <si>
    <t xml:space="preserve"> 10 Кипелово Т 1 I с.ш. ап RS</t>
  </si>
  <si>
    <t xml:space="preserve"> 10 Кипелово Т 2 II с.ш. ап</t>
  </si>
  <si>
    <t xml:space="preserve"> 10 Кипелово Т 2 II с.ш. ап RS</t>
  </si>
  <si>
    <t xml:space="preserve"> 10 Кипелово Т 2 IV с.ш. ап</t>
  </si>
  <si>
    <t xml:space="preserve"> 10 Кипелово Т 2 IV с.ш. ап RS</t>
  </si>
  <si>
    <t xml:space="preserve"> 10 Кипелово ТСН 1 ао</t>
  </si>
  <si>
    <t xml:space="preserve"> 10 Кипелово ТСН 1 ао RS</t>
  </si>
  <si>
    <t xml:space="preserve"> 10 Кипелово ТСН 2 ао</t>
  </si>
  <si>
    <t xml:space="preserve"> 10 Кипелово ТСН 2 ао RS</t>
  </si>
  <si>
    <t xml:space="preserve"> 10 Кипелово-АЗР ао</t>
  </si>
  <si>
    <t xml:space="preserve"> 10 Кипелово-АЗР ао RS</t>
  </si>
  <si>
    <t xml:space="preserve"> 10 Кипелово-Балакирево ао</t>
  </si>
  <si>
    <t xml:space="preserve"> 10 Кипелово-БГСМ ао</t>
  </si>
  <si>
    <t xml:space="preserve"> 10 Кипелово-БГСМ ао RS</t>
  </si>
  <si>
    <t xml:space="preserve"> 10 Кипелово-ДГК 1 ао</t>
  </si>
  <si>
    <t xml:space="preserve"> 10 Кипелово-ДГК 2 ао</t>
  </si>
  <si>
    <t xml:space="preserve"> 10 Кипелово-Звонкий ао</t>
  </si>
  <si>
    <t xml:space="preserve"> 10 Кипелово-Звонкий ао RS</t>
  </si>
  <si>
    <t xml:space="preserve"> 10 Кипелово-Кипелово ао</t>
  </si>
  <si>
    <t xml:space="preserve"> 10 Кипелово-Комплекс ао</t>
  </si>
  <si>
    <t xml:space="preserve"> 10 Кипелово-Новгородово ао</t>
  </si>
  <si>
    <t xml:space="preserve"> 10 Кипелово-Оночесть ао</t>
  </si>
  <si>
    <t xml:space="preserve"> 10 Кипелово-Перемычка I,III с.ш. ао RS</t>
  </si>
  <si>
    <t xml:space="preserve"> 10 Кипелово-Перемычка I,III с.ш. ап RS</t>
  </si>
  <si>
    <t xml:space="preserve"> 10 Кипелово-Стризнево ао</t>
  </si>
  <si>
    <t xml:space="preserve"> 10 Кипелово-Федотово 1 ао</t>
  </si>
  <si>
    <t xml:space="preserve"> 10 Кипелово-Федотово 1 ао RS</t>
  </si>
  <si>
    <t xml:space="preserve"> 10 Кипелово-Федотово 16 ао</t>
  </si>
  <si>
    <t xml:space="preserve"> 10 Кипелово-Федотово 16 ао RS</t>
  </si>
  <si>
    <t xml:space="preserve"> 10 Кипелово-Федотово 18 ао</t>
  </si>
  <si>
    <t xml:space="preserve"> 10 Кипелово-Федотово 18 ао RS</t>
  </si>
  <si>
    <t xml:space="preserve"> 10 Кипелово-Федотово 4 ао</t>
  </si>
  <si>
    <t xml:space="preserve"> 10 Кипелово-Федотово 4 ао RS</t>
  </si>
  <si>
    <t xml:space="preserve"> 10 Кипелово-Федотово 6 ао</t>
  </si>
  <si>
    <t xml:space="preserve"> 10 Кипелово-Федотово 6 ао RS</t>
  </si>
  <si>
    <t xml:space="preserve"> 10 Кипелово-Чернеево ао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</si>
</sst>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2" fillId="0" borderId="0" xfId="0" applyNumberFormat="1" applyFont="1" applyFill="1"/>
    <xf numFmtId="4" fontId="2" fillId="0" borderId="0" xfId="0" applyNumberFormat="1" applyFont="1" applyFill="1"/>
    <xf numFmtId="0" fontId="2" fillId="0" borderId="0" xfId="0" applyFont="1" applyFill="1"/>
    <xf numFmtId="4" fontId="10" fillId="0" borderId="0" xfId="0" applyNumberFormat="1" applyFont="1" applyFill="1"/>
    <xf numFmtId="4" fontId="8" fillId="0" borderId="0" xfId="0" applyNumberFormat="1" applyFont="1" applyFill="1"/>
    <xf numFmtId="0" fontId="7" fillId="0" borderId="0" xfId="0" applyNumberFormat="1" applyFont="1" applyFill="1"/>
    <xf numFmtId="4" fontId="7" fillId="0" borderId="0" xfId="0" applyNumberFormat="1" applyFont="1" applyFill="1"/>
    <xf numFmtId="4" fontId="7" fillId="0" borderId="0" xfId="0" applyNumberFormat="1" applyFont="1" applyFill="1" applyAlignment="1">
      <alignment horizontal="right"/>
    </xf>
    <xf numFmtId="0" fontId="7" fillId="0" borderId="0" xfId="0" applyFont="1" applyFill="1"/>
    <xf numFmtId="0" fontId="8" fillId="0" borderId="0" xfId="0" applyNumberFormat="1" applyFont="1" applyFill="1"/>
    <xf numFmtId="4" fontId="8" fillId="0" borderId="0" xfId="0" applyNumberFormat="1" applyFont="1" applyFill="1" applyAlignment="1">
      <alignment horizontal="right"/>
    </xf>
    <xf numFmtId="0" fontId="8" fillId="0" borderId="0" xfId="0" applyFont="1" applyFill="1"/>
    <xf numFmtId="0" fontId="8" fillId="0" borderId="18" xfId="0" applyNumberFormat="1" applyFont="1" applyFill="1" applyBorder="1" applyAlignment="1">
      <alignment horizontal="center" vertical="center" wrapText="1"/>
    </xf>
    <xf numFmtId="4" fontId="3" fillId="0" borderId="19" xfId="0" applyNumberFormat="1" applyFont="1" applyFill="1" applyBorder="1" applyAlignment="1">
      <alignment horizontal="left" vertical="center" wrapText="1"/>
    </xf>
    <xf numFmtId="4" fontId="3" fillId="0" borderId="2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3" fillId="0" borderId="21" xfId="0" applyNumberFormat="1" applyFont="1" applyFill="1" applyBorder="1" applyAlignment="1">
      <alignment horizontal="center" vertical="center" wrapText="1"/>
    </xf>
    <xf numFmtId="4" fontId="2" fillId="0" borderId="22" xfId="0" applyNumberFormat="1" applyFont="1" applyFill="1" applyBorder="1"/>
    <xf numFmtId="4" fontId="2" fillId="0" borderId="23" xfId="0" applyNumberFormat="1" applyFont="1" applyFill="1" applyBorder="1"/>
    <xf numFmtId="4" fontId="3" fillId="0" borderId="24" xfId="0" applyNumberFormat="1" applyFont="1" applyFill="1" applyBorder="1" applyAlignment="1">
      <alignment horizontal="center" vertical="center" wrapText="1"/>
    </xf>
    <xf numFmtId="4" fontId="2" fillId="0" borderId="25" xfId="0" applyNumberFormat="1" applyFont="1" applyFill="1" applyBorder="1"/>
    <xf numFmtId="4" fontId="2" fillId="0" borderId="26" xfId="0" applyNumberFormat="1" applyFont="1" applyFill="1" applyBorder="1"/>
    <xf numFmtId="4" fontId="3" fillId="0" borderId="27" xfId="0" applyNumberFormat="1" applyFont="1" applyFill="1" applyBorder="1" applyAlignment="1">
      <alignment horizontal="center" vertical="center" wrapText="1"/>
    </xf>
    <xf numFmtId="4" fontId="2" fillId="0" borderId="28" xfId="0" applyNumberFormat="1" applyFont="1" applyFill="1" applyBorder="1"/>
    <xf numFmtId="4" fontId="2" fillId="0" borderId="29" xfId="0" applyNumberFormat="1" applyFont="1" applyFill="1" applyBorder="1"/>
    <xf numFmtId="3" fontId="3" fillId="0" borderId="0" xfId="0" applyNumberFormat="1" applyFont="1" applyFill="1" applyAlignment="1">
      <alignment horizontal="right"/>
    </xf>
    <xf numFmtId="3" fontId="3" fillId="0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45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46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47"/>
      <c r="AA9" s="29"/>
    </row>
    <row r="10" spans="1:27" s="55" customFormat="1" ht="16.5" thickBot="1" x14ac:dyDescent="0.3">
      <c r="A10" s="50"/>
      <c r="B10" s="51" t="s">
        <v>2</v>
      </c>
      <c r="C10" s="52">
        <f>SUM(C8:C9)</f>
        <v>0</v>
      </c>
      <c r="D10" s="52">
        <f t="shared" ref="D10:J10" si="0">SUM(D8:D9)</f>
        <v>0</v>
      </c>
      <c r="E10" s="52">
        <f t="shared" si="0"/>
        <v>0</v>
      </c>
      <c r="F10" s="52">
        <f t="shared" si="0"/>
        <v>0</v>
      </c>
      <c r="G10" s="52">
        <f t="shared" si="0"/>
        <v>0</v>
      </c>
      <c r="H10" s="52">
        <f t="shared" si="0"/>
        <v>0</v>
      </c>
      <c r="I10" s="52">
        <f t="shared" si="0"/>
        <v>0</v>
      </c>
      <c r="J10" s="52">
        <f t="shared" si="0"/>
        <v>0</v>
      </c>
      <c r="K10" s="52">
        <f t="shared" ref="K10:Z10" si="1">SUM(K8:K9)</f>
        <v>0</v>
      </c>
      <c r="L10" s="52">
        <f t="shared" si="1"/>
        <v>0</v>
      </c>
      <c r="M10" s="52">
        <f t="shared" si="1"/>
        <v>0</v>
      </c>
      <c r="N10" s="52">
        <f t="shared" si="1"/>
        <v>0</v>
      </c>
      <c r="O10" s="52">
        <f t="shared" si="1"/>
        <v>0</v>
      </c>
      <c r="P10" s="52">
        <f t="shared" si="1"/>
        <v>0</v>
      </c>
      <c r="Q10" s="52">
        <f t="shared" si="1"/>
        <v>0</v>
      </c>
      <c r="R10" s="52">
        <f t="shared" si="1"/>
        <v>0</v>
      </c>
      <c r="S10" s="52">
        <f t="shared" si="1"/>
        <v>0</v>
      </c>
      <c r="T10" s="52">
        <f t="shared" si="1"/>
        <v>0</v>
      </c>
      <c r="U10" s="52">
        <f t="shared" si="1"/>
        <v>0</v>
      </c>
      <c r="V10" s="52">
        <f t="shared" si="1"/>
        <v>0</v>
      </c>
      <c r="W10" s="52">
        <f t="shared" si="1"/>
        <v>0</v>
      </c>
      <c r="X10" s="52">
        <f t="shared" si="1"/>
        <v>0</v>
      </c>
      <c r="Y10" s="52">
        <f t="shared" si="1"/>
        <v>0</v>
      </c>
      <c r="Z10" s="53">
        <f t="shared" si="1"/>
        <v>0</v>
      </c>
      <c r="AA10" s="54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E7" activePane="bottomRight" state="frozen"/>
      <selection pane="topRight" activeCell="B1" sqref="B1"/>
      <selection pane="bottomLeft" activeCell="A7" sqref="A7"/>
      <selection pane="bottomRight" activeCell="F4" sqref="F4"/>
    </sheetView>
  </sheetViews>
  <sheetFormatPr defaultRowHeight="12.75" x14ac:dyDescent="0.2"/>
  <cols>
    <col min="1" max="1" width="11.5703125" style="58" customWidth="1"/>
    <col min="2" max="54" width="18.7109375" style="57" customWidth="1"/>
    <col min="55" max="16384" width="9.140625" style="58"/>
  </cols>
  <sheetData>
    <row r="1" spans="1:54" x14ac:dyDescent="0.2">
      <c r="A1" s="56"/>
    </row>
    <row r="2" spans="1:54" ht="25.5" x14ac:dyDescent="0.35">
      <c r="A2" s="56"/>
      <c r="B2" s="59" t="str">
        <f>'Время горизонтально'!E2</f>
        <v>Мощность по фидерам по часовым интервалам</v>
      </c>
    </row>
    <row r="3" spans="1:54" ht="15.75" x14ac:dyDescent="0.25">
      <c r="A3" s="56"/>
      <c r="B3" s="60" t="str">
        <f>IF(isOV="","",isOV)</f>
        <v/>
      </c>
    </row>
    <row r="4" spans="1:54" s="64" customFormat="1" ht="15.75" x14ac:dyDescent="0.25">
      <c r="A4" s="61"/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3" t="s">
        <v>36</v>
      </c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</row>
    <row r="5" spans="1:54" s="67" customFormat="1" ht="16.5" thickBot="1" x14ac:dyDescent="0.3">
      <c r="A5" s="65" t="str">
        <f>IF(group="","",group)</f>
        <v>ПС 110 кВ Кипелово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6" t="s">
        <v>37</v>
      </c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</row>
    <row r="6" spans="1:54" s="72" customFormat="1" ht="48" customHeight="1" thickBot="1" x14ac:dyDescent="0.25">
      <c r="A6" s="68" t="s">
        <v>31</v>
      </c>
      <c r="B6" s="69" t="s">
        <v>39</v>
      </c>
      <c r="C6" s="69" t="s">
        <v>40</v>
      </c>
      <c r="D6" s="69" t="s">
        <v>41</v>
      </c>
      <c r="E6" s="69" t="s">
        <v>42</v>
      </c>
      <c r="F6" s="69" t="s">
        <v>43</v>
      </c>
      <c r="G6" s="69" t="s">
        <v>44</v>
      </c>
      <c r="H6" s="69" t="s">
        <v>45</v>
      </c>
      <c r="I6" s="69" t="s">
        <v>46</v>
      </c>
      <c r="J6" s="69" t="s">
        <v>47</v>
      </c>
      <c r="K6" s="69" t="s">
        <v>48</v>
      </c>
      <c r="L6" s="69" t="s">
        <v>49</v>
      </c>
      <c r="M6" s="69" t="s">
        <v>50</v>
      </c>
      <c r="N6" s="69" t="s">
        <v>51</v>
      </c>
      <c r="O6" s="69" t="s">
        <v>52</v>
      </c>
      <c r="P6" s="69" t="s">
        <v>53</v>
      </c>
      <c r="Q6" s="69" t="s">
        <v>54</v>
      </c>
      <c r="R6" s="69" t="s">
        <v>55</v>
      </c>
      <c r="S6" s="69" t="s">
        <v>56</v>
      </c>
      <c r="T6" s="69" t="s">
        <v>57</v>
      </c>
      <c r="U6" s="69" t="s">
        <v>58</v>
      </c>
      <c r="V6" s="69" t="s">
        <v>59</v>
      </c>
      <c r="W6" s="69" t="s">
        <v>60</v>
      </c>
      <c r="X6" s="69" t="s">
        <v>61</v>
      </c>
      <c r="Y6" s="69" t="s">
        <v>62</v>
      </c>
      <c r="Z6" s="69" t="s">
        <v>63</v>
      </c>
      <c r="AA6" s="69" t="s">
        <v>64</v>
      </c>
      <c r="AB6" s="69" t="s">
        <v>65</v>
      </c>
      <c r="AC6" s="69" t="s">
        <v>66</v>
      </c>
      <c r="AD6" s="69" t="s">
        <v>67</v>
      </c>
      <c r="AE6" s="69" t="s">
        <v>68</v>
      </c>
      <c r="AF6" s="69" t="s">
        <v>69</v>
      </c>
      <c r="AG6" s="69" t="s">
        <v>70</v>
      </c>
      <c r="AH6" s="69" t="s">
        <v>71</v>
      </c>
      <c r="AI6" s="69" t="s">
        <v>72</v>
      </c>
      <c r="AJ6" s="69" t="s">
        <v>73</v>
      </c>
      <c r="AK6" s="69" t="s">
        <v>74</v>
      </c>
      <c r="AL6" s="69" t="s">
        <v>75</v>
      </c>
      <c r="AM6" s="69" t="s">
        <v>76</v>
      </c>
      <c r="AN6" s="70" t="s">
        <v>77</v>
      </c>
      <c r="AO6" s="71"/>
      <c r="AP6" s="71"/>
      <c r="AQ6" s="71"/>
      <c r="AR6" s="71"/>
      <c r="AS6" s="71"/>
      <c r="AT6" s="71"/>
      <c r="AU6" s="71"/>
      <c r="AV6" s="71"/>
      <c r="AW6" s="71"/>
      <c r="AX6" s="71"/>
      <c r="AY6" s="71"/>
      <c r="AZ6" s="71"/>
      <c r="BA6" s="71"/>
      <c r="BB6" s="71"/>
    </row>
    <row r="7" spans="1:54" x14ac:dyDescent="0.2">
      <c r="A7" s="73" t="s">
        <v>3</v>
      </c>
      <c r="B7" s="74">
        <v>2.2080000000000002</v>
      </c>
      <c r="C7" s="74">
        <v>0</v>
      </c>
      <c r="D7" s="74">
        <v>696</v>
      </c>
      <c r="E7" s="74">
        <v>696</v>
      </c>
      <c r="F7" s="74">
        <v>36</v>
      </c>
      <c r="G7" s="74">
        <v>34</v>
      </c>
      <c r="H7" s="74">
        <v>804</v>
      </c>
      <c r="I7" s="74">
        <v>804</v>
      </c>
      <c r="J7" s="74">
        <v>0.8</v>
      </c>
      <c r="K7" s="74">
        <v>0.8</v>
      </c>
      <c r="L7" s="74">
        <v>3.4</v>
      </c>
      <c r="M7" s="74">
        <v>3.5</v>
      </c>
      <c r="N7" s="74">
        <v>0</v>
      </c>
      <c r="O7" s="74">
        <v>0</v>
      </c>
      <c r="P7" s="74">
        <v>235</v>
      </c>
      <c r="Q7" s="74">
        <v>14</v>
      </c>
      <c r="R7" s="74">
        <v>14.200000000000001</v>
      </c>
      <c r="S7" s="74">
        <v>1.6</v>
      </c>
      <c r="T7" s="74">
        <v>0</v>
      </c>
      <c r="U7" s="74">
        <v>0.8</v>
      </c>
      <c r="V7" s="74">
        <v>0.6</v>
      </c>
      <c r="W7" s="74">
        <v>34</v>
      </c>
      <c r="X7" s="74">
        <v>0</v>
      </c>
      <c r="Y7" s="74">
        <v>76.375</v>
      </c>
      <c r="Z7" s="74">
        <v>304</v>
      </c>
      <c r="AA7" s="74">
        <v>0</v>
      </c>
      <c r="AB7" s="74">
        <v>0</v>
      </c>
      <c r="AC7" s="74">
        <v>117</v>
      </c>
      <c r="AD7" s="74">
        <v>0</v>
      </c>
      <c r="AE7" s="74">
        <v>0</v>
      </c>
      <c r="AF7" s="74">
        <v>14.4</v>
      </c>
      <c r="AG7" s="74">
        <v>15</v>
      </c>
      <c r="AH7" s="74">
        <v>294</v>
      </c>
      <c r="AI7" s="74">
        <v>295.2</v>
      </c>
      <c r="AJ7" s="74">
        <v>0</v>
      </c>
      <c r="AK7" s="74">
        <v>0</v>
      </c>
      <c r="AL7" s="74">
        <v>403.2</v>
      </c>
      <c r="AM7" s="74">
        <v>402.6</v>
      </c>
      <c r="AN7" s="75">
        <v>37</v>
      </c>
    </row>
    <row r="8" spans="1:54" x14ac:dyDescent="0.2">
      <c r="A8" s="76" t="s">
        <v>4</v>
      </c>
      <c r="B8" s="77">
        <v>2.16</v>
      </c>
      <c r="C8" s="77">
        <v>0</v>
      </c>
      <c r="D8" s="77">
        <v>604</v>
      </c>
      <c r="E8" s="77">
        <v>606</v>
      </c>
      <c r="F8" s="77">
        <v>32</v>
      </c>
      <c r="G8" s="77">
        <v>34</v>
      </c>
      <c r="H8" s="77">
        <v>760</v>
      </c>
      <c r="I8" s="77">
        <v>762</v>
      </c>
      <c r="J8" s="77">
        <v>0.8</v>
      </c>
      <c r="K8" s="77">
        <v>0.70000000000000007</v>
      </c>
      <c r="L8" s="77">
        <v>3.4</v>
      </c>
      <c r="M8" s="77">
        <v>3.4</v>
      </c>
      <c r="N8" s="77">
        <v>0</v>
      </c>
      <c r="O8" s="77">
        <v>0</v>
      </c>
      <c r="P8" s="77">
        <v>250</v>
      </c>
      <c r="Q8" s="77">
        <v>14.8</v>
      </c>
      <c r="R8" s="77">
        <v>14.6</v>
      </c>
      <c r="S8" s="77">
        <v>0</v>
      </c>
      <c r="T8" s="77">
        <v>0</v>
      </c>
      <c r="U8" s="77">
        <v>0.4</v>
      </c>
      <c r="V8" s="77">
        <v>0.4</v>
      </c>
      <c r="W8" s="77">
        <v>32</v>
      </c>
      <c r="X8" s="77">
        <v>0</v>
      </c>
      <c r="Y8" s="77">
        <v>64.75</v>
      </c>
      <c r="Z8" s="77">
        <v>269</v>
      </c>
      <c r="AA8" s="77">
        <v>0</v>
      </c>
      <c r="AB8" s="77">
        <v>0</v>
      </c>
      <c r="AC8" s="77">
        <v>109.875</v>
      </c>
      <c r="AD8" s="77">
        <v>0</v>
      </c>
      <c r="AE8" s="77">
        <v>0</v>
      </c>
      <c r="AF8" s="77">
        <v>13.200000000000001</v>
      </c>
      <c r="AG8" s="77">
        <v>13.200000000000001</v>
      </c>
      <c r="AH8" s="77">
        <v>250.8</v>
      </c>
      <c r="AI8" s="77">
        <v>249.6</v>
      </c>
      <c r="AJ8" s="77">
        <v>0</v>
      </c>
      <c r="AK8" s="77">
        <v>0</v>
      </c>
      <c r="AL8" s="77">
        <v>355.2</v>
      </c>
      <c r="AM8" s="77">
        <v>355.2</v>
      </c>
      <c r="AN8" s="78">
        <v>35</v>
      </c>
    </row>
    <row r="9" spans="1:54" x14ac:dyDescent="0.2">
      <c r="A9" s="76" t="s">
        <v>5</v>
      </c>
      <c r="B9" s="77">
        <v>2.0880000000000001</v>
      </c>
      <c r="C9" s="77">
        <v>0</v>
      </c>
      <c r="D9" s="77">
        <v>560</v>
      </c>
      <c r="E9" s="77">
        <v>558</v>
      </c>
      <c r="F9" s="77">
        <v>32</v>
      </c>
      <c r="G9" s="77">
        <v>32</v>
      </c>
      <c r="H9" s="77">
        <v>760</v>
      </c>
      <c r="I9" s="77">
        <v>756</v>
      </c>
      <c r="J9" s="77">
        <v>0.8</v>
      </c>
      <c r="K9" s="77">
        <v>0.8</v>
      </c>
      <c r="L9" s="77">
        <v>3.4</v>
      </c>
      <c r="M9" s="77">
        <v>3.4</v>
      </c>
      <c r="N9" s="77">
        <v>0</v>
      </c>
      <c r="O9" s="77">
        <v>0</v>
      </c>
      <c r="P9" s="77">
        <v>240</v>
      </c>
      <c r="Q9" s="77">
        <v>14.8</v>
      </c>
      <c r="R9" s="77">
        <v>14.8</v>
      </c>
      <c r="S9" s="77">
        <v>0</v>
      </c>
      <c r="T9" s="77">
        <v>0</v>
      </c>
      <c r="U9" s="77">
        <v>0.4</v>
      </c>
      <c r="V9" s="77">
        <v>0.4</v>
      </c>
      <c r="W9" s="77">
        <v>30</v>
      </c>
      <c r="X9" s="77">
        <v>0</v>
      </c>
      <c r="Y9" s="77">
        <v>64.875</v>
      </c>
      <c r="Z9" s="77">
        <v>282</v>
      </c>
      <c r="AA9" s="77">
        <v>0</v>
      </c>
      <c r="AB9" s="77">
        <v>0</v>
      </c>
      <c r="AC9" s="77">
        <v>108</v>
      </c>
      <c r="AD9" s="77">
        <v>0</v>
      </c>
      <c r="AE9" s="77">
        <v>0</v>
      </c>
      <c r="AF9" s="77">
        <v>13.200000000000001</v>
      </c>
      <c r="AG9" s="77">
        <v>13.200000000000001</v>
      </c>
      <c r="AH9" s="77">
        <v>223.20000000000002</v>
      </c>
      <c r="AI9" s="77">
        <v>223.20000000000002</v>
      </c>
      <c r="AJ9" s="77">
        <v>0</v>
      </c>
      <c r="AK9" s="77">
        <v>0</v>
      </c>
      <c r="AL9" s="77">
        <v>336</v>
      </c>
      <c r="AM9" s="77">
        <v>336</v>
      </c>
      <c r="AN9" s="78">
        <v>31</v>
      </c>
    </row>
    <row r="10" spans="1:54" x14ac:dyDescent="0.2">
      <c r="A10" s="76" t="s">
        <v>6</v>
      </c>
      <c r="B10" s="77">
        <v>2.1120000000000001</v>
      </c>
      <c r="C10" s="77">
        <v>0</v>
      </c>
      <c r="D10" s="77">
        <v>532</v>
      </c>
      <c r="E10" s="77">
        <v>532</v>
      </c>
      <c r="F10" s="77">
        <v>32</v>
      </c>
      <c r="G10" s="77">
        <v>30</v>
      </c>
      <c r="H10" s="77">
        <v>748</v>
      </c>
      <c r="I10" s="77">
        <v>752</v>
      </c>
      <c r="J10" s="77">
        <v>0.6</v>
      </c>
      <c r="K10" s="77">
        <v>0.70000000000000007</v>
      </c>
      <c r="L10" s="77">
        <v>3.4</v>
      </c>
      <c r="M10" s="77">
        <v>3.3000000000000003</v>
      </c>
      <c r="N10" s="77">
        <v>0</v>
      </c>
      <c r="O10" s="77">
        <v>0</v>
      </c>
      <c r="P10" s="77">
        <v>242</v>
      </c>
      <c r="Q10" s="77">
        <v>12.8</v>
      </c>
      <c r="R10" s="77">
        <v>12.8</v>
      </c>
      <c r="S10" s="77">
        <v>1.6</v>
      </c>
      <c r="T10" s="77">
        <v>0</v>
      </c>
      <c r="U10" s="77">
        <v>0.4</v>
      </c>
      <c r="V10" s="77">
        <v>0.4</v>
      </c>
      <c r="W10" s="77">
        <v>28</v>
      </c>
      <c r="X10" s="77">
        <v>0</v>
      </c>
      <c r="Y10" s="77">
        <v>72.125</v>
      </c>
      <c r="Z10" s="77">
        <v>277</v>
      </c>
      <c r="AA10" s="77">
        <v>0</v>
      </c>
      <c r="AB10" s="77">
        <v>0</v>
      </c>
      <c r="AC10" s="77">
        <v>102</v>
      </c>
      <c r="AD10" s="77">
        <v>0</v>
      </c>
      <c r="AE10" s="77">
        <v>0</v>
      </c>
      <c r="AF10" s="77">
        <v>13.200000000000001</v>
      </c>
      <c r="AG10" s="77">
        <v>13.200000000000001</v>
      </c>
      <c r="AH10" s="77">
        <v>211.20000000000002</v>
      </c>
      <c r="AI10" s="77">
        <v>211.20000000000002</v>
      </c>
      <c r="AJ10" s="77">
        <v>0</v>
      </c>
      <c r="AK10" s="77">
        <v>0</v>
      </c>
      <c r="AL10" s="77">
        <v>320.40000000000003</v>
      </c>
      <c r="AM10" s="77">
        <v>319.8</v>
      </c>
      <c r="AN10" s="78">
        <v>30</v>
      </c>
    </row>
    <row r="11" spans="1:54" x14ac:dyDescent="0.2">
      <c r="A11" s="76" t="s">
        <v>7</v>
      </c>
      <c r="B11" s="77">
        <v>2.1120000000000001</v>
      </c>
      <c r="C11" s="77">
        <v>0</v>
      </c>
      <c r="D11" s="77">
        <v>532</v>
      </c>
      <c r="E11" s="77">
        <v>532</v>
      </c>
      <c r="F11" s="77">
        <v>24</v>
      </c>
      <c r="G11" s="77">
        <v>24</v>
      </c>
      <c r="H11" s="77">
        <v>748</v>
      </c>
      <c r="I11" s="77">
        <v>748</v>
      </c>
      <c r="J11" s="77">
        <v>0.8</v>
      </c>
      <c r="K11" s="77">
        <v>0.8</v>
      </c>
      <c r="L11" s="77">
        <v>3.4</v>
      </c>
      <c r="M11" s="77">
        <v>3.4</v>
      </c>
      <c r="N11" s="77">
        <v>0</v>
      </c>
      <c r="O11" s="77">
        <v>0</v>
      </c>
      <c r="P11" s="77">
        <v>245</v>
      </c>
      <c r="Q11" s="77">
        <v>5.6000000000000005</v>
      </c>
      <c r="R11" s="77">
        <v>5.8</v>
      </c>
      <c r="S11" s="77">
        <v>0</v>
      </c>
      <c r="T11" s="77">
        <v>0</v>
      </c>
      <c r="U11" s="77">
        <v>0.4</v>
      </c>
      <c r="V11" s="77">
        <v>0.4</v>
      </c>
      <c r="W11" s="77">
        <v>30</v>
      </c>
      <c r="X11" s="77">
        <v>0</v>
      </c>
      <c r="Y11" s="77">
        <v>64.625</v>
      </c>
      <c r="Z11" s="77">
        <v>269</v>
      </c>
      <c r="AA11" s="77">
        <v>0</v>
      </c>
      <c r="AB11" s="77">
        <v>0</v>
      </c>
      <c r="AC11" s="77">
        <v>102.375</v>
      </c>
      <c r="AD11" s="77">
        <v>0</v>
      </c>
      <c r="AE11" s="77">
        <v>0</v>
      </c>
      <c r="AF11" s="77">
        <v>13.200000000000001</v>
      </c>
      <c r="AG11" s="77">
        <v>13.200000000000001</v>
      </c>
      <c r="AH11" s="77">
        <v>207.6</v>
      </c>
      <c r="AI11" s="77">
        <v>207.6</v>
      </c>
      <c r="AJ11" s="77">
        <v>0</v>
      </c>
      <c r="AK11" s="77">
        <v>0</v>
      </c>
      <c r="AL11" s="77">
        <v>324</v>
      </c>
      <c r="AM11" s="77">
        <v>324</v>
      </c>
      <c r="AN11" s="78">
        <v>33</v>
      </c>
    </row>
    <row r="12" spans="1:54" x14ac:dyDescent="0.2">
      <c r="A12" s="76" t="s">
        <v>8</v>
      </c>
      <c r="B12" s="77">
        <v>2.1120000000000001</v>
      </c>
      <c r="C12" s="77">
        <v>0</v>
      </c>
      <c r="D12" s="77">
        <v>576</v>
      </c>
      <c r="E12" s="77">
        <v>576</v>
      </c>
      <c r="F12" s="77">
        <v>20</v>
      </c>
      <c r="G12" s="77">
        <v>22</v>
      </c>
      <c r="H12" s="77">
        <v>796</v>
      </c>
      <c r="I12" s="77">
        <v>794</v>
      </c>
      <c r="J12" s="77">
        <v>0.8</v>
      </c>
      <c r="K12" s="77">
        <v>0.70000000000000007</v>
      </c>
      <c r="L12" s="77">
        <v>3.4</v>
      </c>
      <c r="M12" s="77">
        <v>3.4</v>
      </c>
      <c r="N12" s="77">
        <v>0</v>
      </c>
      <c r="O12" s="77">
        <v>0</v>
      </c>
      <c r="P12" s="77">
        <v>272</v>
      </c>
      <c r="Q12" s="77">
        <v>4.8</v>
      </c>
      <c r="R12" s="77">
        <v>4.8</v>
      </c>
      <c r="S12" s="77">
        <v>0</v>
      </c>
      <c r="T12" s="77">
        <v>0</v>
      </c>
      <c r="U12" s="77">
        <v>0.4</v>
      </c>
      <c r="V12" s="77">
        <v>0.4</v>
      </c>
      <c r="W12" s="77">
        <v>31</v>
      </c>
      <c r="X12" s="77">
        <v>0</v>
      </c>
      <c r="Y12" s="77">
        <v>62.75</v>
      </c>
      <c r="Z12" s="77">
        <v>269</v>
      </c>
      <c r="AA12" s="77">
        <v>0</v>
      </c>
      <c r="AB12" s="77">
        <v>0</v>
      </c>
      <c r="AC12" s="77">
        <v>113.25</v>
      </c>
      <c r="AD12" s="77">
        <v>0</v>
      </c>
      <c r="AE12" s="77">
        <v>0</v>
      </c>
      <c r="AF12" s="77">
        <v>13.200000000000001</v>
      </c>
      <c r="AG12" s="77">
        <v>12.6</v>
      </c>
      <c r="AH12" s="77">
        <v>225.6</v>
      </c>
      <c r="AI12" s="77">
        <v>226.20000000000002</v>
      </c>
      <c r="AJ12" s="77">
        <v>0</v>
      </c>
      <c r="AK12" s="77">
        <v>0</v>
      </c>
      <c r="AL12" s="77">
        <v>349.2</v>
      </c>
      <c r="AM12" s="77">
        <v>349.8</v>
      </c>
      <c r="AN12" s="78">
        <v>43</v>
      </c>
    </row>
    <row r="13" spans="1:54" x14ac:dyDescent="0.2">
      <c r="A13" s="76" t="s">
        <v>9</v>
      </c>
      <c r="B13" s="77">
        <v>2.2560000000000002</v>
      </c>
      <c r="C13" s="77">
        <v>0</v>
      </c>
      <c r="D13" s="77">
        <v>676</v>
      </c>
      <c r="E13" s="77">
        <v>676</v>
      </c>
      <c r="F13" s="77">
        <v>24</v>
      </c>
      <c r="G13" s="77">
        <v>22</v>
      </c>
      <c r="H13" s="77">
        <v>852</v>
      </c>
      <c r="I13" s="77">
        <v>852</v>
      </c>
      <c r="J13" s="77">
        <v>0.8</v>
      </c>
      <c r="K13" s="77">
        <v>0.8</v>
      </c>
      <c r="L13" s="77">
        <v>3.8000000000000003</v>
      </c>
      <c r="M13" s="77">
        <v>3.8000000000000003</v>
      </c>
      <c r="N13" s="77">
        <v>0</v>
      </c>
      <c r="O13" s="77">
        <v>0</v>
      </c>
      <c r="P13" s="77">
        <v>286</v>
      </c>
      <c r="Q13" s="77">
        <v>5.2</v>
      </c>
      <c r="R13" s="77">
        <v>5</v>
      </c>
      <c r="S13" s="77">
        <v>0</v>
      </c>
      <c r="T13" s="77">
        <v>0</v>
      </c>
      <c r="U13" s="77">
        <v>0.4</v>
      </c>
      <c r="V13" s="77">
        <v>0.4</v>
      </c>
      <c r="W13" s="77">
        <v>38</v>
      </c>
      <c r="X13" s="77">
        <v>0</v>
      </c>
      <c r="Y13" s="77">
        <v>79.75</v>
      </c>
      <c r="Z13" s="77">
        <v>269</v>
      </c>
      <c r="AA13" s="77">
        <v>0</v>
      </c>
      <c r="AB13" s="77">
        <v>0</v>
      </c>
      <c r="AC13" s="77">
        <v>128.625</v>
      </c>
      <c r="AD13" s="77">
        <v>0</v>
      </c>
      <c r="AE13" s="77">
        <v>0</v>
      </c>
      <c r="AF13" s="77">
        <v>13.200000000000001</v>
      </c>
      <c r="AG13" s="77">
        <v>13.200000000000001</v>
      </c>
      <c r="AH13" s="77">
        <v>284.40000000000003</v>
      </c>
      <c r="AI13" s="77">
        <v>284.40000000000003</v>
      </c>
      <c r="AJ13" s="77">
        <v>0</v>
      </c>
      <c r="AK13" s="77">
        <v>0</v>
      </c>
      <c r="AL13" s="77">
        <v>392.40000000000003</v>
      </c>
      <c r="AM13" s="77">
        <v>391.8</v>
      </c>
      <c r="AN13" s="78">
        <v>48</v>
      </c>
    </row>
    <row r="14" spans="1:54" x14ac:dyDescent="0.2">
      <c r="A14" s="76" t="s">
        <v>10</v>
      </c>
      <c r="B14" s="77">
        <v>1.92</v>
      </c>
      <c r="C14" s="77">
        <v>0</v>
      </c>
      <c r="D14" s="77">
        <v>836</v>
      </c>
      <c r="E14" s="77">
        <v>838</v>
      </c>
      <c r="F14" s="77">
        <v>24</v>
      </c>
      <c r="G14" s="77">
        <v>24</v>
      </c>
      <c r="H14" s="77">
        <v>896</v>
      </c>
      <c r="I14" s="77">
        <v>896</v>
      </c>
      <c r="J14" s="77">
        <v>0.6</v>
      </c>
      <c r="K14" s="77">
        <v>0.70000000000000007</v>
      </c>
      <c r="L14" s="77">
        <v>3.2</v>
      </c>
      <c r="M14" s="77">
        <v>3.2</v>
      </c>
      <c r="N14" s="77">
        <v>0</v>
      </c>
      <c r="O14" s="77">
        <v>0</v>
      </c>
      <c r="P14" s="77">
        <v>288</v>
      </c>
      <c r="Q14" s="77">
        <v>4.4000000000000004</v>
      </c>
      <c r="R14" s="77">
        <v>4.4000000000000004</v>
      </c>
      <c r="S14" s="77">
        <v>1.6</v>
      </c>
      <c r="T14" s="77">
        <v>0</v>
      </c>
      <c r="U14" s="77">
        <v>0.4</v>
      </c>
      <c r="V14" s="77">
        <v>0.4</v>
      </c>
      <c r="W14" s="77">
        <v>47</v>
      </c>
      <c r="X14" s="77">
        <v>0</v>
      </c>
      <c r="Y14" s="77">
        <v>96.375</v>
      </c>
      <c r="Z14" s="77">
        <v>266</v>
      </c>
      <c r="AA14" s="77">
        <v>0</v>
      </c>
      <c r="AB14" s="77">
        <v>0</v>
      </c>
      <c r="AC14" s="77">
        <v>147.75</v>
      </c>
      <c r="AD14" s="77">
        <v>0</v>
      </c>
      <c r="AE14" s="77">
        <v>0</v>
      </c>
      <c r="AF14" s="77">
        <v>14.4</v>
      </c>
      <c r="AG14" s="77">
        <v>15</v>
      </c>
      <c r="AH14" s="77">
        <v>348</v>
      </c>
      <c r="AI14" s="77">
        <v>348</v>
      </c>
      <c r="AJ14" s="77">
        <v>0</v>
      </c>
      <c r="AK14" s="77">
        <v>0</v>
      </c>
      <c r="AL14" s="77">
        <v>489.6</v>
      </c>
      <c r="AM14" s="77">
        <v>490.2</v>
      </c>
      <c r="AN14" s="78">
        <v>49</v>
      </c>
    </row>
    <row r="15" spans="1:54" x14ac:dyDescent="0.2">
      <c r="A15" s="76" t="s">
        <v>11</v>
      </c>
      <c r="B15" s="77">
        <v>1.8960000000000001</v>
      </c>
      <c r="C15" s="77">
        <v>0</v>
      </c>
      <c r="D15" s="77">
        <v>916</v>
      </c>
      <c r="E15" s="77">
        <v>916</v>
      </c>
      <c r="F15" s="77">
        <v>24</v>
      </c>
      <c r="G15" s="77">
        <v>24</v>
      </c>
      <c r="H15" s="77">
        <v>1024</v>
      </c>
      <c r="I15" s="77">
        <v>1024</v>
      </c>
      <c r="J15" s="77">
        <v>0.8</v>
      </c>
      <c r="K15" s="77">
        <v>0.70000000000000007</v>
      </c>
      <c r="L15" s="77">
        <v>3</v>
      </c>
      <c r="M15" s="77">
        <v>3.1</v>
      </c>
      <c r="N15" s="77">
        <v>0</v>
      </c>
      <c r="O15" s="77">
        <v>0</v>
      </c>
      <c r="P15" s="77">
        <v>281</v>
      </c>
      <c r="Q15" s="77">
        <v>4.4000000000000004</v>
      </c>
      <c r="R15" s="77">
        <v>4.4000000000000004</v>
      </c>
      <c r="S15" s="77">
        <v>0</v>
      </c>
      <c r="T15" s="77">
        <v>0</v>
      </c>
      <c r="U15" s="77">
        <v>0.4</v>
      </c>
      <c r="V15" s="77">
        <v>0.4</v>
      </c>
      <c r="W15" s="77">
        <v>47</v>
      </c>
      <c r="X15" s="77">
        <v>0</v>
      </c>
      <c r="Y15" s="77">
        <v>149.625</v>
      </c>
      <c r="Z15" s="77">
        <v>337</v>
      </c>
      <c r="AA15" s="77">
        <v>0</v>
      </c>
      <c r="AB15" s="77">
        <v>0</v>
      </c>
      <c r="AC15" s="77">
        <v>156.75</v>
      </c>
      <c r="AD15" s="77">
        <v>0</v>
      </c>
      <c r="AE15" s="77">
        <v>0</v>
      </c>
      <c r="AF15" s="77">
        <v>14.4</v>
      </c>
      <c r="AG15" s="77">
        <v>14.4</v>
      </c>
      <c r="AH15" s="77">
        <v>368.40000000000003</v>
      </c>
      <c r="AI15" s="77">
        <v>367.8</v>
      </c>
      <c r="AJ15" s="77">
        <v>0</v>
      </c>
      <c r="AK15" s="77">
        <v>0</v>
      </c>
      <c r="AL15" s="77">
        <v>548.4</v>
      </c>
      <c r="AM15" s="77">
        <v>549</v>
      </c>
      <c r="AN15" s="78">
        <v>51</v>
      </c>
    </row>
    <row r="16" spans="1:54" x14ac:dyDescent="0.2">
      <c r="A16" s="76" t="s">
        <v>12</v>
      </c>
      <c r="B16" s="77">
        <v>1.92</v>
      </c>
      <c r="C16" s="77">
        <v>0</v>
      </c>
      <c r="D16" s="77">
        <v>944</v>
      </c>
      <c r="E16" s="77">
        <v>944</v>
      </c>
      <c r="F16" s="77">
        <v>24</v>
      </c>
      <c r="G16" s="77">
        <v>26</v>
      </c>
      <c r="H16" s="77">
        <v>1072</v>
      </c>
      <c r="I16" s="77">
        <v>1072</v>
      </c>
      <c r="J16" s="77">
        <v>0.8</v>
      </c>
      <c r="K16" s="77">
        <v>0.8</v>
      </c>
      <c r="L16" s="77">
        <v>3.2</v>
      </c>
      <c r="M16" s="77">
        <v>3.1</v>
      </c>
      <c r="N16" s="77">
        <v>0</v>
      </c>
      <c r="O16" s="77">
        <v>0</v>
      </c>
      <c r="P16" s="77">
        <v>282</v>
      </c>
      <c r="Q16" s="77">
        <v>6</v>
      </c>
      <c r="R16" s="77">
        <v>6</v>
      </c>
      <c r="S16" s="77">
        <v>0</v>
      </c>
      <c r="T16" s="77">
        <v>0</v>
      </c>
      <c r="U16" s="77">
        <v>0.4</v>
      </c>
      <c r="V16" s="77">
        <v>0.4</v>
      </c>
      <c r="W16" s="77">
        <v>46</v>
      </c>
      <c r="X16" s="77">
        <v>0</v>
      </c>
      <c r="Y16" s="77">
        <v>150.375</v>
      </c>
      <c r="Z16" s="77">
        <v>384</v>
      </c>
      <c r="AA16" s="77">
        <v>0</v>
      </c>
      <c r="AB16" s="77">
        <v>0</v>
      </c>
      <c r="AC16" s="77">
        <v>157.875</v>
      </c>
      <c r="AD16" s="77">
        <v>0</v>
      </c>
      <c r="AE16" s="77">
        <v>0</v>
      </c>
      <c r="AF16" s="77">
        <v>14.4</v>
      </c>
      <c r="AG16" s="77">
        <v>14.4</v>
      </c>
      <c r="AH16" s="77">
        <v>382.8</v>
      </c>
      <c r="AI16" s="77">
        <v>382.8</v>
      </c>
      <c r="AJ16" s="77">
        <v>0</v>
      </c>
      <c r="AK16" s="77">
        <v>0</v>
      </c>
      <c r="AL16" s="77">
        <v>562.80000000000007</v>
      </c>
      <c r="AM16" s="77">
        <v>562.20000000000005</v>
      </c>
      <c r="AN16" s="78">
        <v>50</v>
      </c>
    </row>
    <row r="17" spans="1:40" x14ac:dyDescent="0.2">
      <c r="A17" s="76" t="s">
        <v>13</v>
      </c>
      <c r="B17" s="77">
        <v>1.8720000000000001</v>
      </c>
      <c r="C17" s="77">
        <v>0</v>
      </c>
      <c r="D17" s="77">
        <v>988</v>
      </c>
      <c r="E17" s="77">
        <v>986</v>
      </c>
      <c r="F17" s="77">
        <v>24</v>
      </c>
      <c r="G17" s="77">
        <v>22</v>
      </c>
      <c r="H17" s="77">
        <v>976</v>
      </c>
      <c r="I17" s="77">
        <v>978</v>
      </c>
      <c r="J17" s="77">
        <v>0.6</v>
      </c>
      <c r="K17" s="77">
        <v>0.70000000000000007</v>
      </c>
      <c r="L17" s="77">
        <v>3.2</v>
      </c>
      <c r="M17" s="77">
        <v>3.2</v>
      </c>
      <c r="N17" s="77">
        <v>0</v>
      </c>
      <c r="O17" s="77">
        <v>0</v>
      </c>
      <c r="P17" s="77">
        <v>292</v>
      </c>
      <c r="Q17" s="77">
        <v>5.6000000000000005</v>
      </c>
      <c r="R17" s="77">
        <v>5.6000000000000005</v>
      </c>
      <c r="S17" s="77">
        <v>1.6</v>
      </c>
      <c r="T17" s="77">
        <v>0</v>
      </c>
      <c r="U17" s="77">
        <v>0.4</v>
      </c>
      <c r="V17" s="77">
        <v>0.4</v>
      </c>
      <c r="W17" s="77">
        <v>46</v>
      </c>
      <c r="X17" s="77">
        <v>0</v>
      </c>
      <c r="Y17" s="77">
        <v>160.125</v>
      </c>
      <c r="Z17" s="77">
        <v>271</v>
      </c>
      <c r="AA17" s="77">
        <v>0</v>
      </c>
      <c r="AB17" s="77">
        <v>0</v>
      </c>
      <c r="AC17" s="77">
        <v>155.625</v>
      </c>
      <c r="AD17" s="77">
        <v>0</v>
      </c>
      <c r="AE17" s="77">
        <v>0</v>
      </c>
      <c r="AF17" s="77">
        <v>14.4</v>
      </c>
      <c r="AG17" s="77">
        <v>13.8</v>
      </c>
      <c r="AH17" s="77">
        <v>412.8</v>
      </c>
      <c r="AI17" s="77">
        <v>412.8</v>
      </c>
      <c r="AJ17" s="77">
        <v>0</v>
      </c>
      <c r="AK17" s="77">
        <v>0</v>
      </c>
      <c r="AL17" s="77">
        <v>573.6</v>
      </c>
      <c r="AM17" s="77">
        <v>573.6</v>
      </c>
      <c r="AN17" s="78">
        <v>51</v>
      </c>
    </row>
    <row r="18" spans="1:40" x14ac:dyDescent="0.2">
      <c r="A18" s="76" t="s">
        <v>14</v>
      </c>
      <c r="B18" s="77">
        <v>1.992</v>
      </c>
      <c r="C18" s="77">
        <v>0</v>
      </c>
      <c r="D18" s="77">
        <v>980</v>
      </c>
      <c r="E18" s="77">
        <v>980</v>
      </c>
      <c r="F18" s="77">
        <v>24</v>
      </c>
      <c r="G18" s="77">
        <v>26</v>
      </c>
      <c r="H18" s="77">
        <v>1020</v>
      </c>
      <c r="I18" s="77">
        <v>1018</v>
      </c>
      <c r="J18" s="77">
        <v>0.8</v>
      </c>
      <c r="K18" s="77">
        <v>0.8</v>
      </c>
      <c r="L18" s="77">
        <v>3.2</v>
      </c>
      <c r="M18" s="77">
        <v>3.3000000000000003</v>
      </c>
      <c r="N18" s="77">
        <v>0</v>
      </c>
      <c r="O18" s="77">
        <v>0</v>
      </c>
      <c r="P18" s="77">
        <v>287</v>
      </c>
      <c r="Q18" s="77">
        <v>5.6000000000000005</v>
      </c>
      <c r="R18" s="77">
        <v>5.8</v>
      </c>
      <c r="S18" s="77">
        <v>0</v>
      </c>
      <c r="T18" s="77">
        <v>0</v>
      </c>
      <c r="U18" s="77">
        <v>0.4</v>
      </c>
      <c r="V18" s="77">
        <v>0.4</v>
      </c>
      <c r="W18" s="77">
        <v>45</v>
      </c>
      <c r="X18" s="77">
        <v>0</v>
      </c>
      <c r="Y18" s="77">
        <v>168.875</v>
      </c>
      <c r="Z18" s="77">
        <v>291</v>
      </c>
      <c r="AA18" s="77">
        <v>0</v>
      </c>
      <c r="AB18" s="77">
        <v>0</v>
      </c>
      <c r="AC18" s="77">
        <v>171</v>
      </c>
      <c r="AD18" s="77">
        <v>0</v>
      </c>
      <c r="AE18" s="77">
        <v>0</v>
      </c>
      <c r="AF18" s="77">
        <v>14.4</v>
      </c>
      <c r="AG18" s="77">
        <v>14.4</v>
      </c>
      <c r="AH18" s="77">
        <v>393.6</v>
      </c>
      <c r="AI18" s="77">
        <v>394.2</v>
      </c>
      <c r="AJ18" s="77">
        <v>0</v>
      </c>
      <c r="AK18" s="77">
        <v>0</v>
      </c>
      <c r="AL18" s="77">
        <v>589.20000000000005</v>
      </c>
      <c r="AM18" s="77">
        <v>588.6</v>
      </c>
      <c r="AN18" s="78">
        <v>55</v>
      </c>
    </row>
    <row r="19" spans="1:40" x14ac:dyDescent="0.2">
      <c r="A19" s="76" t="s">
        <v>15</v>
      </c>
      <c r="B19" s="77">
        <v>2.04</v>
      </c>
      <c r="C19" s="77">
        <v>0</v>
      </c>
      <c r="D19" s="77">
        <v>952</v>
      </c>
      <c r="E19" s="77">
        <v>954</v>
      </c>
      <c r="F19" s="77">
        <v>24</v>
      </c>
      <c r="G19" s="77">
        <v>24</v>
      </c>
      <c r="H19" s="77">
        <v>912</v>
      </c>
      <c r="I19" s="77">
        <v>912</v>
      </c>
      <c r="J19" s="77">
        <v>0.8</v>
      </c>
      <c r="K19" s="77">
        <v>0.8</v>
      </c>
      <c r="L19" s="77">
        <v>3.4</v>
      </c>
      <c r="M19" s="77">
        <v>3.3000000000000003</v>
      </c>
      <c r="N19" s="77">
        <v>0</v>
      </c>
      <c r="O19" s="77">
        <v>0</v>
      </c>
      <c r="P19" s="77">
        <v>289</v>
      </c>
      <c r="Q19" s="77">
        <v>6</v>
      </c>
      <c r="R19" s="77">
        <v>5.8</v>
      </c>
      <c r="S19" s="77">
        <v>0</v>
      </c>
      <c r="T19" s="77">
        <v>0</v>
      </c>
      <c r="U19" s="77">
        <v>0.4</v>
      </c>
      <c r="V19" s="77">
        <v>0.4</v>
      </c>
      <c r="W19" s="77">
        <v>45</v>
      </c>
      <c r="X19" s="77">
        <v>0</v>
      </c>
      <c r="Y19" s="77">
        <v>142.5</v>
      </c>
      <c r="Z19" s="77">
        <v>201</v>
      </c>
      <c r="AA19" s="77">
        <v>0</v>
      </c>
      <c r="AB19" s="77">
        <v>0</v>
      </c>
      <c r="AC19" s="77">
        <v>177.75</v>
      </c>
      <c r="AD19" s="77">
        <v>0</v>
      </c>
      <c r="AE19" s="77">
        <v>0</v>
      </c>
      <c r="AF19" s="77">
        <v>13.200000000000001</v>
      </c>
      <c r="AG19" s="77">
        <v>13.8</v>
      </c>
      <c r="AH19" s="77">
        <v>374.40000000000003</v>
      </c>
      <c r="AI19" s="77">
        <v>373.8</v>
      </c>
      <c r="AJ19" s="77">
        <v>0</v>
      </c>
      <c r="AK19" s="77">
        <v>0</v>
      </c>
      <c r="AL19" s="77">
        <v>579.6</v>
      </c>
      <c r="AM19" s="77">
        <v>580.20000000000005</v>
      </c>
      <c r="AN19" s="78">
        <v>55</v>
      </c>
    </row>
    <row r="20" spans="1:40" x14ac:dyDescent="0.2">
      <c r="A20" s="76" t="s">
        <v>16</v>
      </c>
      <c r="B20" s="77">
        <v>1.8960000000000001</v>
      </c>
      <c r="C20" s="77">
        <v>0</v>
      </c>
      <c r="D20" s="77">
        <v>960</v>
      </c>
      <c r="E20" s="77">
        <v>960</v>
      </c>
      <c r="F20" s="77">
        <v>24</v>
      </c>
      <c r="G20" s="77">
        <v>22</v>
      </c>
      <c r="H20" s="77">
        <v>916</v>
      </c>
      <c r="I20" s="77">
        <v>916</v>
      </c>
      <c r="J20" s="77">
        <v>0.8</v>
      </c>
      <c r="K20" s="77">
        <v>0.70000000000000007</v>
      </c>
      <c r="L20" s="77">
        <v>3.2</v>
      </c>
      <c r="M20" s="77">
        <v>3.2</v>
      </c>
      <c r="N20" s="77">
        <v>0</v>
      </c>
      <c r="O20" s="77">
        <v>0</v>
      </c>
      <c r="P20" s="77">
        <v>264</v>
      </c>
      <c r="Q20" s="77">
        <v>4.8</v>
      </c>
      <c r="R20" s="77">
        <v>4.8</v>
      </c>
      <c r="S20" s="77">
        <v>1.6</v>
      </c>
      <c r="T20" s="77">
        <v>0</v>
      </c>
      <c r="U20" s="77">
        <v>0.4</v>
      </c>
      <c r="V20" s="77">
        <v>0.4</v>
      </c>
      <c r="W20" s="77">
        <v>55</v>
      </c>
      <c r="X20" s="77">
        <v>0</v>
      </c>
      <c r="Y20" s="77">
        <v>184.5</v>
      </c>
      <c r="Z20" s="77">
        <v>169</v>
      </c>
      <c r="AA20" s="77">
        <v>0</v>
      </c>
      <c r="AB20" s="77">
        <v>0</v>
      </c>
      <c r="AC20" s="77">
        <v>192.75</v>
      </c>
      <c r="AD20" s="77">
        <v>0</v>
      </c>
      <c r="AE20" s="77">
        <v>0</v>
      </c>
      <c r="AF20" s="77">
        <v>14.4</v>
      </c>
      <c r="AG20" s="77">
        <v>13.8</v>
      </c>
      <c r="AH20" s="77">
        <v>387.6</v>
      </c>
      <c r="AI20" s="77">
        <v>387.6</v>
      </c>
      <c r="AJ20" s="77">
        <v>0</v>
      </c>
      <c r="AK20" s="77">
        <v>0</v>
      </c>
      <c r="AL20" s="77">
        <v>573.6</v>
      </c>
      <c r="AM20" s="77">
        <v>573</v>
      </c>
      <c r="AN20" s="78">
        <v>50</v>
      </c>
    </row>
    <row r="21" spans="1:40" x14ac:dyDescent="0.2">
      <c r="A21" s="76" t="s">
        <v>17</v>
      </c>
      <c r="B21" s="77">
        <v>1.9680000000000002</v>
      </c>
      <c r="C21" s="77">
        <v>0</v>
      </c>
      <c r="D21" s="77">
        <v>952</v>
      </c>
      <c r="E21" s="77">
        <v>950</v>
      </c>
      <c r="F21" s="77">
        <v>12</v>
      </c>
      <c r="G21" s="77">
        <v>12</v>
      </c>
      <c r="H21" s="77">
        <v>976</v>
      </c>
      <c r="I21" s="77">
        <v>978</v>
      </c>
      <c r="J21" s="77">
        <v>0.8</v>
      </c>
      <c r="K21" s="77">
        <v>0.8</v>
      </c>
      <c r="L21" s="77">
        <v>3.2</v>
      </c>
      <c r="M21" s="77">
        <v>3.2</v>
      </c>
      <c r="N21" s="77">
        <v>0</v>
      </c>
      <c r="O21" s="77">
        <v>0</v>
      </c>
      <c r="P21" s="77">
        <v>276</v>
      </c>
      <c r="Q21" s="77">
        <v>4.4000000000000004</v>
      </c>
      <c r="R21" s="77">
        <v>4.4000000000000004</v>
      </c>
      <c r="S21" s="77">
        <v>0</v>
      </c>
      <c r="T21" s="77">
        <v>0</v>
      </c>
      <c r="U21" s="77">
        <v>0.4</v>
      </c>
      <c r="V21" s="77">
        <v>0.4</v>
      </c>
      <c r="W21" s="77">
        <v>48</v>
      </c>
      <c r="X21" s="77">
        <v>0</v>
      </c>
      <c r="Y21" s="77">
        <v>184</v>
      </c>
      <c r="Z21" s="77">
        <v>252</v>
      </c>
      <c r="AA21" s="77">
        <v>0</v>
      </c>
      <c r="AB21" s="77">
        <v>0</v>
      </c>
      <c r="AC21" s="77">
        <v>174</v>
      </c>
      <c r="AD21" s="77">
        <v>0</v>
      </c>
      <c r="AE21" s="77">
        <v>0</v>
      </c>
      <c r="AF21" s="77">
        <v>3.6</v>
      </c>
      <c r="AG21" s="77">
        <v>4.2</v>
      </c>
      <c r="AH21" s="77">
        <v>374.40000000000003</v>
      </c>
      <c r="AI21" s="77">
        <v>374.40000000000003</v>
      </c>
      <c r="AJ21" s="77">
        <v>0</v>
      </c>
      <c r="AK21" s="77">
        <v>0</v>
      </c>
      <c r="AL21" s="77">
        <v>577.20000000000005</v>
      </c>
      <c r="AM21" s="77">
        <v>577.80000000000007</v>
      </c>
      <c r="AN21" s="78">
        <v>43</v>
      </c>
    </row>
    <row r="22" spans="1:40" x14ac:dyDescent="0.2">
      <c r="A22" s="76" t="s">
        <v>18</v>
      </c>
      <c r="B22" s="77">
        <v>1.8960000000000001</v>
      </c>
      <c r="C22" s="77">
        <v>0</v>
      </c>
      <c r="D22" s="77">
        <v>912</v>
      </c>
      <c r="E22" s="77">
        <v>914</v>
      </c>
      <c r="F22" s="77">
        <v>8</v>
      </c>
      <c r="G22" s="77">
        <v>10</v>
      </c>
      <c r="H22" s="77">
        <v>984</v>
      </c>
      <c r="I22" s="77">
        <v>984</v>
      </c>
      <c r="J22" s="77">
        <v>0.6</v>
      </c>
      <c r="K22" s="77">
        <v>0.70000000000000007</v>
      </c>
      <c r="L22" s="77">
        <v>3.2</v>
      </c>
      <c r="M22" s="77">
        <v>3.2</v>
      </c>
      <c r="N22" s="77">
        <v>0</v>
      </c>
      <c r="O22" s="77">
        <v>0</v>
      </c>
      <c r="P22" s="77">
        <v>293</v>
      </c>
      <c r="Q22" s="77">
        <v>5.2</v>
      </c>
      <c r="R22" s="77">
        <v>5.4</v>
      </c>
      <c r="S22" s="77">
        <v>0</v>
      </c>
      <c r="T22" s="77">
        <v>0</v>
      </c>
      <c r="U22" s="77">
        <v>0.4</v>
      </c>
      <c r="V22" s="77">
        <v>0.6</v>
      </c>
      <c r="W22" s="77">
        <v>45</v>
      </c>
      <c r="X22" s="77">
        <v>0</v>
      </c>
      <c r="Y22" s="77">
        <v>162.75</v>
      </c>
      <c r="Z22" s="77">
        <v>260</v>
      </c>
      <c r="AA22" s="77">
        <v>0</v>
      </c>
      <c r="AB22" s="77">
        <v>0</v>
      </c>
      <c r="AC22" s="77">
        <v>179.625</v>
      </c>
      <c r="AD22" s="77">
        <v>0</v>
      </c>
      <c r="AE22" s="77">
        <v>0</v>
      </c>
      <c r="AF22" s="77">
        <v>0</v>
      </c>
      <c r="AG22" s="77">
        <v>0</v>
      </c>
      <c r="AH22" s="77">
        <v>361.2</v>
      </c>
      <c r="AI22" s="77">
        <v>361.8</v>
      </c>
      <c r="AJ22" s="77">
        <v>0</v>
      </c>
      <c r="AK22" s="77">
        <v>0</v>
      </c>
      <c r="AL22" s="77">
        <v>553.20000000000005</v>
      </c>
      <c r="AM22" s="77">
        <v>553.20000000000005</v>
      </c>
      <c r="AN22" s="78">
        <v>44</v>
      </c>
    </row>
    <row r="23" spans="1:40" x14ac:dyDescent="0.2">
      <c r="A23" s="76" t="s">
        <v>19</v>
      </c>
      <c r="B23" s="77">
        <v>1.92</v>
      </c>
      <c r="C23" s="77">
        <v>0</v>
      </c>
      <c r="D23" s="77">
        <v>912</v>
      </c>
      <c r="E23" s="77">
        <v>912</v>
      </c>
      <c r="F23" s="77">
        <v>8</v>
      </c>
      <c r="G23" s="77">
        <v>8</v>
      </c>
      <c r="H23" s="77">
        <v>968</v>
      </c>
      <c r="I23" s="77">
        <v>968</v>
      </c>
      <c r="J23" s="77">
        <v>0.8</v>
      </c>
      <c r="K23" s="77">
        <v>0.8</v>
      </c>
      <c r="L23" s="77">
        <v>3.2</v>
      </c>
      <c r="M23" s="77">
        <v>3.2</v>
      </c>
      <c r="N23" s="77">
        <v>0</v>
      </c>
      <c r="O23" s="77">
        <v>0</v>
      </c>
      <c r="P23" s="77">
        <v>310</v>
      </c>
      <c r="Q23" s="77">
        <v>5.2</v>
      </c>
      <c r="R23" s="77">
        <v>5.2</v>
      </c>
      <c r="S23" s="77">
        <v>1.6</v>
      </c>
      <c r="T23" s="77">
        <v>0</v>
      </c>
      <c r="U23" s="77">
        <v>0.4</v>
      </c>
      <c r="V23" s="77">
        <v>0.4</v>
      </c>
      <c r="W23" s="77">
        <v>51</v>
      </c>
      <c r="X23" s="77">
        <v>1</v>
      </c>
      <c r="Y23" s="77">
        <v>128.375</v>
      </c>
      <c r="Z23" s="77">
        <v>254</v>
      </c>
      <c r="AA23" s="77">
        <v>0</v>
      </c>
      <c r="AB23" s="77">
        <v>0</v>
      </c>
      <c r="AC23" s="77">
        <v>174</v>
      </c>
      <c r="AD23" s="77">
        <v>0</v>
      </c>
      <c r="AE23" s="77">
        <v>0</v>
      </c>
      <c r="AF23" s="77">
        <v>0</v>
      </c>
      <c r="AG23" s="77">
        <v>0</v>
      </c>
      <c r="AH23" s="77">
        <v>367.2</v>
      </c>
      <c r="AI23" s="77">
        <v>367.2</v>
      </c>
      <c r="AJ23" s="77">
        <v>0</v>
      </c>
      <c r="AK23" s="77">
        <v>0</v>
      </c>
      <c r="AL23" s="77">
        <v>546</v>
      </c>
      <c r="AM23" s="77">
        <v>544.79999999999995</v>
      </c>
      <c r="AN23" s="78">
        <v>50</v>
      </c>
    </row>
    <row r="24" spans="1:40" x14ac:dyDescent="0.2">
      <c r="A24" s="76" t="s">
        <v>20</v>
      </c>
      <c r="B24" s="77">
        <v>1.8720000000000001</v>
      </c>
      <c r="C24" s="77">
        <v>0</v>
      </c>
      <c r="D24" s="77">
        <v>936</v>
      </c>
      <c r="E24" s="77">
        <v>934</v>
      </c>
      <c r="F24" s="77">
        <v>12</v>
      </c>
      <c r="G24" s="77">
        <v>10</v>
      </c>
      <c r="H24" s="77">
        <v>948</v>
      </c>
      <c r="I24" s="77">
        <v>948</v>
      </c>
      <c r="J24" s="77">
        <v>0.8</v>
      </c>
      <c r="K24" s="77">
        <v>0.8</v>
      </c>
      <c r="L24" s="77">
        <v>3.2</v>
      </c>
      <c r="M24" s="77">
        <v>3.2</v>
      </c>
      <c r="N24" s="77">
        <v>0</v>
      </c>
      <c r="O24" s="77">
        <v>0</v>
      </c>
      <c r="P24" s="77">
        <v>310</v>
      </c>
      <c r="Q24" s="77">
        <v>4.8</v>
      </c>
      <c r="R24" s="77">
        <v>4.8</v>
      </c>
      <c r="S24" s="77">
        <v>0</v>
      </c>
      <c r="T24" s="77">
        <v>0</v>
      </c>
      <c r="U24" s="77">
        <v>0.4</v>
      </c>
      <c r="V24" s="77">
        <v>0.4</v>
      </c>
      <c r="W24" s="77">
        <v>51</v>
      </c>
      <c r="X24" s="77">
        <v>0</v>
      </c>
      <c r="Y24" s="77">
        <v>105.5</v>
      </c>
      <c r="Z24" s="77">
        <v>253</v>
      </c>
      <c r="AA24" s="77">
        <v>0</v>
      </c>
      <c r="AB24" s="77">
        <v>0</v>
      </c>
      <c r="AC24" s="77">
        <v>175.875</v>
      </c>
      <c r="AD24" s="77">
        <v>0</v>
      </c>
      <c r="AE24" s="77">
        <v>0</v>
      </c>
      <c r="AF24" s="77">
        <v>0</v>
      </c>
      <c r="AG24" s="77">
        <v>0</v>
      </c>
      <c r="AH24" s="77">
        <v>380.40000000000003</v>
      </c>
      <c r="AI24" s="77">
        <v>380.40000000000003</v>
      </c>
      <c r="AJ24" s="77">
        <v>0</v>
      </c>
      <c r="AK24" s="77">
        <v>0</v>
      </c>
      <c r="AL24" s="77">
        <v>553.20000000000005</v>
      </c>
      <c r="AM24" s="77">
        <v>554.4</v>
      </c>
      <c r="AN24" s="78">
        <v>49</v>
      </c>
    </row>
    <row r="25" spans="1:40" x14ac:dyDescent="0.2">
      <c r="A25" s="76" t="s">
        <v>21</v>
      </c>
      <c r="B25" s="77">
        <v>1.8720000000000001</v>
      </c>
      <c r="C25" s="77">
        <v>0</v>
      </c>
      <c r="D25" s="77">
        <v>940</v>
      </c>
      <c r="E25" s="77">
        <v>940</v>
      </c>
      <c r="F25" s="77">
        <v>8</v>
      </c>
      <c r="G25" s="77">
        <v>8</v>
      </c>
      <c r="H25" s="77">
        <v>908</v>
      </c>
      <c r="I25" s="77">
        <v>908</v>
      </c>
      <c r="J25" s="77">
        <v>0.8</v>
      </c>
      <c r="K25" s="77">
        <v>0.70000000000000007</v>
      </c>
      <c r="L25" s="77">
        <v>3.2</v>
      </c>
      <c r="M25" s="77">
        <v>3.3000000000000003</v>
      </c>
      <c r="N25" s="77">
        <v>0</v>
      </c>
      <c r="O25" s="77">
        <v>0</v>
      </c>
      <c r="P25" s="77">
        <v>313</v>
      </c>
      <c r="Q25" s="77">
        <v>4.8</v>
      </c>
      <c r="R25" s="77">
        <v>4.8</v>
      </c>
      <c r="S25" s="77">
        <v>0</v>
      </c>
      <c r="T25" s="77">
        <v>0</v>
      </c>
      <c r="U25" s="77">
        <v>0.8</v>
      </c>
      <c r="V25" s="77">
        <v>0.6</v>
      </c>
      <c r="W25" s="77">
        <v>64</v>
      </c>
      <c r="X25" s="77">
        <v>0</v>
      </c>
      <c r="Y25" s="77">
        <v>104.875</v>
      </c>
      <c r="Z25" s="77">
        <v>194</v>
      </c>
      <c r="AA25" s="77">
        <v>0</v>
      </c>
      <c r="AB25" s="77">
        <v>0</v>
      </c>
      <c r="AC25" s="77">
        <v>172.5</v>
      </c>
      <c r="AD25" s="77">
        <v>0</v>
      </c>
      <c r="AE25" s="77">
        <v>0</v>
      </c>
      <c r="AF25" s="77">
        <v>0</v>
      </c>
      <c r="AG25" s="77">
        <v>0</v>
      </c>
      <c r="AH25" s="77">
        <v>368.40000000000003</v>
      </c>
      <c r="AI25" s="77">
        <v>368.40000000000003</v>
      </c>
      <c r="AJ25" s="77">
        <v>0</v>
      </c>
      <c r="AK25" s="77">
        <v>0</v>
      </c>
      <c r="AL25" s="77">
        <v>574.80000000000007</v>
      </c>
      <c r="AM25" s="77">
        <v>574.20000000000005</v>
      </c>
      <c r="AN25" s="78">
        <v>58</v>
      </c>
    </row>
    <row r="26" spans="1:40" x14ac:dyDescent="0.2">
      <c r="A26" s="76" t="s">
        <v>22</v>
      </c>
      <c r="B26" s="77">
        <v>2.4239999999999999</v>
      </c>
      <c r="C26" s="77">
        <v>0</v>
      </c>
      <c r="D26" s="77">
        <v>1020</v>
      </c>
      <c r="E26" s="77">
        <v>1020</v>
      </c>
      <c r="F26" s="77">
        <v>8</v>
      </c>
      <c r="G26" s="77">
        <v>10</v>
      </c>
      <c r="H26" s="77">
        <v>900</v>
      </c>
      <c r="I26" s="77">
        <v>898</v>
      </c>
      <c r="J26" s="77">
        <v>0.8</v>
      </c>
      <c r="K26" s="77">
        <v>0.8</v>
      </c>
      <c r="L26" s="77">
        <v>3.8000000000000003</v>
      </c>
      <c r="M26" s="77">
        <v>3.7</v>
      </c>
      <c r="N26" s="77">
        <v>0</v>
      </c>
      <c r="O26" s="77">
        <v>0</v>
      </c>
      <c r="P26" s="77">
        <v>296</v>
      </c>
      <c r="Q26" s="77">
        <v>5.6000000000000005</v>
      </c>
      <c r="R26" s="77">
        <v>5.4</v>
      </c>
      <c r="S26" s="77">
        <v>1.6</v>
      </c>
      <c r="T26" s="77">
        <v>0</v>
      </c>
      <c r="U26" s="77">
        <v>0.4</v>
      </c>
      <c r="V26" s="77">
        <v>0.6</v>
      </c>
      <c r="W26" s="77">
        <v>63</v>
      </c>
      <c r="X26" s="77">
        <v>0</v>
      </c>
      <c r="Y26" s="77">
        <v>106.375</v>
      </c>
      <c r="Z26" s="77">
        <v>187</v>
      </c>
      <c r="AA26" s="77">
        <v>0</v>
      </c>
      <c r="AB26" s="77">
        <v>0</v>
      </c>
      <c r="AC26" s="77">
        <v>184.125</v>
      </c>
      <c r="AD26" s="77">
        <v>0</v>
      </c>
      <c r="AE26" s="77">
        <v>0</v>
      </c>
      <c r="AF26" s="77">
        <v>0</v>
      </c>
      <c r="AG26" s="77">
        <v>0</v>
      </c>
      <c r="AH26" s="77">
        <v>420</v>
      </c>
      <c r="AI26" s="77">
        <v>420</v>
      </c>
      <c r="AJ26" s="77">
        <v>0</v>
      </c>
      <c r="AK26" s="77">
        <v>0</v>
      </c>
      <c r="AL26" s="77">
        <v>600</v>
      </c>
      <c r="AM26" s="77">
        <v>600</v>
      </c>
      <c r="AN26" s="78">
        <v>59</v>
      </c>
    </row>
    <row r="27" spans="1:40" x14ac:dyDescent="0.2">
      <c r="A27" s="76" t="s">
        <v>23</v>
      </c>
      <c r="B27" s="77">
        <v>1.9440000000000002</v>
      </c>
      <c r="C27" s="77">
        <v>0</v>
      </c>
      <c r="D27" s="77">
        <v>1052</v>
      </c>
      <c r="E27" s="77">
        <v>1052</v>
      </c>
      <c r="F27" s="77">
        <v>12</v>
      </c>
      <c r="G27" s="77">
        <v>10</v>
      </c>
      <c r="H27" s="77">
        <v>936</v>
      </c>
      <c r="I27" s="77">
        <v>936</v>
      </c>
      <c r="J27" s="77">
        <v>0.8</v>
      </c>
      <c r="K27" s="77">
        <v>0.8</v>
      </c>
      <c r="L27" s="77">
        <v>3.2</v>
      </c>
      <c r="M27" s="77">
        <v>3.2</v>
      </c>
      <c r="N27" s="77">
        <v>0</v>
      </c>
      <c r="O27" s="77">
        <v>0</v>
      </c>
      <c r="P27" s="77">
        <v>316</v>
      </c>
      <c r="Q27" s="77">
        <v>6</v>
      </c>
      <c r="R27" s="77">
        <v>6.2</v>
      </c>
      <c r="S27" s="77">
        <v>0</v>
      </c>
      <c r="T27" s="77">
        <v>0</v>
      </c>
      <c r="U27" s="77">
        <v>0.4</v>
      </c>
      <c r="V27" s="77">
        <v>0.4</v>
      </c>
      <c r="W27" s="77">
        <v>55</v>
      </c>
      <c r="X27" s="77">
        <v>0</v>
      </c>
      <c r="Y27" s="77">
        <v>105.5</v>
      </c>
      <c r="Z27" s="77">
        <v>226</v>
      </c>
      <c r="AA27" s="77">
        <v>0</v>
      </c>
      <c r="AB27" s="77">
        <v>0</v>
      </c>
      <c r="AC27" s="77">
        <v>174</v>
      </c>
      <c r="AD27" s="77">
        <v>0</v>
      </c>
      <c r="AE27" s="77">
        <v>0</v>
      </c>
      <c r="AF27" s="77">
        <v>0</v>
      </c>
      <c r="AG27" s="77">
        <v>0</v>
      </c>
      <c r="AH27" s="77">
        <v>439.2</v>
      </c>
      <c r="AI27" s="77">
        <v>439.8</v>
      </c>
      <c r="AJ27" s="77">
        <v>0</v>
      </c>
      <c r="AK27" s="77">
        <v>0</v>
      </c>
      <c r="AL27" s="77">
        <v>613.20000000000005</v>
      </c>
      <c r="AM27" s="77">
        <v>613.80000000000007</v>
      </c>
      <c r="AN27" s="78">
        <v>59</v>
      </c>
    </row>
    <row r="28" spans="1:40" x14ac:dyDescent="0.2">
      <c r="A28" s="76" t="s">
        <v>24</v>
      </c>
      <c r="B28" s="77">
        <v>1.8960000000000001</v>
      </c>
      <c r="C28" s="77">
        <v>0</v>
      </c>
      <c r="D28" s="77">
        <v>1080</v>
      </c>
      <c r="E28" s="77">
        <v>1080</v>
      </c>
      <c r="F28" s="77">
        <v>16</v>
      </c>
      <c r="G28" s="77">
        <v>16</v>
      </c>
      <c r="H28" s="77">
        <v>936</v>
      </c>
      <c r="I28" s="77">
        <v>936</v>
      </c>
      <c r="J28" s="77">
        <v>0.6</v>
      </c>
      <c r="K28" s="77">
        <v>0.70000000000000007</v>
      </c>
      <c r="L28" s="77">
        <v>3.2</v>
      </c>
      <c r="M28" s="77">
        <v>3.2</v>
      </c>
      <c r="N28" s="77">
        <v>0</v>
      </c>
      <c r="O28" s="77">
        <v>0</v>
      </c>
      <c r="P28" s="77">
        <v>309</v>
      </c>
      <c r="Q28" s="77">
        <v>12.8</v>
      </c>
      <c r="R28" s="77">
        <v>12.6</v>
      </c>
      <c r="S28" s="77">
        <v>0</v>
      </c>
      <c r="T28" s="77">
        <v>0</v>
      </c>
      <c r="U28" s="77">
        <v>0.8</v>
      </c>
      <c r="V28" s="77">
        <v>0.6</v>
      </c>
      <c r="W28" s="77">
        <v>47</v>
      </c>
      <c r="X28" s="77">
        <v>0</v>
      </c>
      <c r="Y28" s="77">
        <v>86.75</v>
      </c>
      <c r="Z28" s="77">
        <v>257</v>
      </c>
      <c r="AA28" s="77">
        <v>0</v>
      </c>
      <c r="AB28" s="77">
        <v>0</v>
      </c>
      <c r="AC28" s="77">
        <v>173.625</v>
      </c>
      <c r="AD28" s="77">
        <v>0</v>
      </c>
      <c r="AE28" s="77">
        <v>0</v>
      </c>
      <c r="AF28" s="77">
        <v>0</v>
      </c>
      <c r="AG28" s="77">
        <v>0</v>
      </c>
      <c r="AH28" s="77">
        <v>438</v>
      </c>
      <c r="AI28" s="77">
        <v>438</v>
      </c>
      <c r="AJ28" s="77">
        <v>0</v>
      </c>
      <c r="AK28" s="77">
        <v>0</v>
      </c>
      <c r="AL28" s="77">
        <v>643.20000000000005</v>
      </c>
      <c r="AM28" s="77">
        <v>642.6</v>
      </c>
      <c r="AN28" s="78">
        <v>59</v>
      </c>
    </row>
    <row r="29" spans="1:40" x14ac:dyDescent="0.2">
      <c r="A29" s="76" t="s">
        <v>25</v>
      </c>
      <c r="B29" s="77">
        <v>1.8</v>
      </c>
      <c r="C29" s="77">
        <v>0</v>
      </c>
      <c r="D29" s="77">
        <v>1000</v>
      </c>
      <c r="E29" s="77">
        <v>1000</v>
      </c>
      <c r="F29" s="77">
        <v>16</v>
      </c>
      <c r="G29" s="77">
        <v>18</v>
      </c>
      <c r="H29" s="77">
        <v>968</v>
      </c>
      <c r="I29" s="77">
        <v>968</v>
      </c>
      <c r="J29" s="77">
        <v>0.8</v>
      </c>
      <c r="K29" s="77">
        <v>0.8</v>
      </c>
      <c r="L29" s="77">
        <v>3</v>
      </c>
      <c r="M29" s="77">
        <v>3</v>
      </c>
      <c r="N29" s="77">
        <v>0.4</v>
      </c>
      <c r="O29" s="77">
        <v>0.2</v>
      </c>
      <c r="P29" s="77">
        <v>292</v>
      </c>
      <c r="Q29" s="77">
        <v>13.200000000000001</v>
      </c>
      <c r="R29" s="77">
        <v>13.4</v>
      </c>
      <c r="S29" s="77">
        <v>1.6</v>
      </c>
      <c r="T29" s="77">
        <v>0</v>
      </c>
      <c r="U29" s="77">
        <v>0.4</v>
      </c>
      <c r="V29" s="77">
        <v>0.4</v>
      </c>
      <c r="W29" s="77">
        <v>40</v>
      </c>
      <c r="X29" s="77">
        <v>0</v>
      </c>
      <c r="Y29" s="77">
        <v>89.125</v>
      </c>
      <c r="Z29" s="77">
        <v>317</v>
      </c>
      <c r="AA29" s="77">
        <v>0</v>
      </c>
      <c r="AB29" s="77">
        <v>0</v>
      </c>
      <c r="AC29" s="77">
        <v>168.375</v>
      </c>
      <c r="AD29" s="77">
        <v>0</v>
      </c>
      <c r="AE29" s="77">
        <v>0</v>
      </c>
      <c r="AF29" s="77">
        <v>0</v>
      </c>
      <c r="AG29" s="77">
        <v>0</v>
      </c>
      <c r="AH29" s="77">
        <v>421.2</v>
      </c>
      <c r="AI29" s="77">
        <v>420</v>
      </c>
      <c r="AJ29" s="77">
        <v>0</v>
      </c>
      <c r="AK29" s="77">
        <v>0</v>
      </c>
      <c r="AL29" s="77">
        <v>582</v>
      </c>
      <c r="AM29" s="77">
        <v>581.4</v>
      </c>
      <c r="AN29" s="78">
        <v>56</v>
      </c>
    </row>
    <row r="30" spans="1:40" ht="13.5" thickBot="1" x14ac:dyDescent="0.25">
      <c r="A30" s="79" t="s">
        <v>26</v>
      </c>
      <c r="B30" s="80">
        <v>1.8</v>
      </c>
      <c r="C30" s="80">
        <v>0</v>
      </c>
      <c r="D30" s="80">
        <v>848</v>
      </c>
      <c r="E30" s="80">
        <v>850</v>
      </c>
      <c r="F30" s="80">
        <v>16</v>
      </c>
      <c r="G30" s="80">
        <v>16</v>
      </c>
      <c r="H30" s="80">
        <v>912</v>
      </c>
      <c r="I30" s="80">
        <v>912</v>
      </c>
      <c r="J30" s="80">
        <v>0.8</v>
      </c>
      <c r="K30" s="80">
        <v>0.70000000000000007</v>
      </c>
      <c r="L30" s="80">
        <v>3</v>
      </c>
      <c r="M30" s="80">
        <v>3.1</v>
      </c>
      <c r="N30" s="80">
        <v>0</v>
      </c>
      <c r="O30" s="80">
        <v>0</v>
      </c>
      <c r="P30" s="80">
        <v>288</v>
      </c>
      <c r="Q30" s="80">
        <v>13.6</v>
      </c>
      <c r="R30" s="80">
        <v>13.4</v>
      </c>
      <c r="S30" s="80">
        <v>0</v>
      </c>
      <c r="T30" s="80">
        <v>0</v>
      </c>
      <c r="U30" s="80">
        <v>0.4</v>
      </c>
      <c r="V30" s="80">
        <v>0.4</v>
      </c>
      <c r="W30" s="80">
        <v>37</v>
      </c>
      <c r="X30" s="80">
        <v>0</v>
      </c>
      <c r="Y30" s="80">
        <v>84.625</v>
      </c>
      <c r="Z30" s="80">
        <v>315</v>
      </c>
      <c r="AA30" s="80">
        <v>0</v>
      </c>
      <c r="AB30" s="80">
        <v>0</v>
      </c>
      <c r="AC30" s="80">
        <v>145.5</v>
      </c>
      <c r="AD30" s="80">
        <v>0</v>
      </c>
      <c r="AE30" s="80">
        <v>0</v>
      </c>
      <c r="AF30" s="80">
        <v>0</v>
      </c>
      <c r="AG30" s="80">
        <v>0</v>
      </c>
      <c r="AH30" s="80">
        <v>358.8</v>
      </c>
      <c r="AI30" s="80">
        <v>359.40000000000003</v>
      </c>
      <c r="AJ30" s="80">
        <v>0</v>
      </c>
      <c r="AK30" s="80">
        <v>0</v>
      </c>
      <c r="AL30" s="80">
        <v>489.6</v>
      </c>
      <c r="AM30" s="80">
        <v>490.8</v>
      </c>
      <c r="AN30" s="81">
        <v>42</v>
      </c>
    </row>
    <row r="31" spans="1:40" s="83" customFormat="1" hidden="1" x14ac:dyDescent="0.2">
      <c r="A31" s="82" t="s">
        <v>2</v>
      </c>
      <c r="B31" s="83">
        <f t="shared" ref="B31:AN31" si="0">SUM(B7:B30)</f>
        <v>47.976000000000006</v>
      </c>
      <c r="C31" s="83">
        <f t="shared" si="0"/>
        <v>0</v>
      </c>
      <c r="D31" s="83">
        <f t="shared" si="0"/>
        <v>20404</v>
      </c>
      <c r="E31" s="83">
        <f t="shared" si="0"/>
        <v>20406</v>
      </c>
      <c r="F31" s="83">
        <f t="shared" si="0"/>
        <v>484</v>
      </c>
      <c r="G31" s="83">
        <f t="shared" si="0"/>
        <v>484</v>
      </c>
      <c r="H31" s="83">
        <f t="shared" si="0"/>
        <v>21720</v>
      </c>
      <c r="I31" s="83">
        <f t="shared" si="0"/>
        <v>21720</v>
      </c>
      <c r="J31" s="83">
        <f t="shared" si="0"/>
        <v>18.200000000000006</v>
      </c>
      <c r="K31" s="83">
        <f t="shared" si="0"/>
        <v>18.100000000000001</v>
      </c>
      <c r="L31" s="83">
        <f t="shared" si="0"/>
        <v>78.800000000000026</v>
      </c>
      <c r="M31" s="83">
        <f t="shared" si="0"/>
        <v>78.900000000000006</v>
      </c>
      <c r="N31" s="83">
        <f t="shared" si="0"/>
        <v>0.4</v>
      </c>
      <c r="O31" s="83">
        <f t="shared" si="0"/>
        <v>0.2</v>
      </c>
      <c r="P31" s="83">
        <f t="shared" si="0"/>
        <v>6756</v>
      </c>
      <c r="Q31" s="83">
        <f t="shared" si="0"/>
        <v>184.40000000000003</v>
      </c>
      <c r="R31" s="83">
        <f t="shared" si="0"/>
        <v>184.40000000000003</v>
      </c>
      <c r="S31" s="83">
        <f t="shared" si="0"/>
        <v>12.799999999999999</v>
      </c>
      <c r="T31" s="83">
        <f t="shared" si="0"/>
        <v>0</v>
      </c>
      <c r="U31" s="83">
        <f t="shared" si="0"/>
        <v>10.800000000000004</v>
      </c>
      <c r="V31" s="83">
        <f t="shared" si="0"/>
        <v>10.600000000000001</v>
      </c>
      <c r="W31" s="83">
        <f t="shared" si="0"/>
        <v>1055</v>
      </c>
      <c r="X31" s="83">
        <f t="shared" si="0"/>
        <v>1</v>
      </c>
      <c r="Y31" s="83">
        <f t="shared" si="0"/>
        <v>2695.5</v>
      </c>
      <c r="Z31" s="83">
        <f t="shared" si="0"/>
        <v>6373</v>
      </c>
      <c r="AA31" s="83">
        <f t="shared" si="0"/>
        <v>0</v>
      </c>
      <c r="AB31" s="83">
        <f t="shared" si="0"/>
        <v>0</v>
      </c>
      <c r="AC31" s="83">
        <f t="shared" si="0"/>
        <v>3662.25</v>
      </c>
      <c r="AD31" s="83">
        <f t="shared" si="0"/>
        <v>0</v>
      </c>
      <c r="AE31" s="83">
        <f t="shared" si="0"/>
        <v>0</v>
      </c>
      <c r="AF31" s="83">
        <f t="shared" si="0"/>
        <v>196.8</v>
      </c>
      <c r="AG31" s="83">
        <f t="shared" si="0"/>
        <v>197.40000000000003</v>
      </c>
      <c r="AH31" s="83">
        <f t="shared" si="0"/>
        <v>8293.1999999999989</v>
      </c>
      <c r="AI31" s="83">
        <f t="shared" si="0"/>
        <v>8293.7999999999993</v>
      </c>
      <c r="AJ31" s="83">
        <f t="shared" si="0"/>
        <v>0</v>
      </c>
      <c r="AK31" s="83">
        <f t="shared" si="0"/>
        <v>0</v>
      </c>
      <c r="AL31" s="83">
        <f t="shared" si="0"/>
        <v>12129.600000000002</v>
      </c>
      <c r="AM31" s="83">
        <f t="shared" si="0"/>
        <v>12129</v>
      </c>
      <c r="AN31" s="83">
        <f t="shared" si="0"/>
        <v>1137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48" t="str">
        <f>'Время горизонтально'!E2</f>
        <v>Мощность по фидерам по часовым интервалам</v>
      </c>
      <c r="B2" s="44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Кипелово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49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2019-07-16T10:15:42Z</dcterms:modified>
</cp:coreProperties>
</file>